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.  Projects\1.  Active Projects\2026\x019 - House Morton - Links\Documents\"/>
    </mc:Choice>
  </mc:AlternateContent>
  <xr:revisionPtr revIDLastSave="0" documentId="13_ncr:1_{18E93AC7-8730-4E06-9DEB-54FD06C57806}" xr6:coauthVersionLast="47" xr6:coauthVersionMax="47" xr10:uidLastSave="{00000000-0000-0000-0000-000000000000}"/>
  <bookViews>
    <workbookView xWindow="22932" yWindow="-192" windowWidth="23256" windowHeight="12456" xr2:uid="{555B4068-F778-437F-BF81-F8F6795AD3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1" i="1" l="1"/>
  <c r="E15" i="1"/>
  <c r="E58" i="1"/>
  <c r="E57" i="1"/>
  <c r="E37" i="1"/>
  <c r="E36" i="1"/>
  <c r="E44" i="1"/>
  <c r="E43" i="1"/>
  <c r="E51" i="1"/>
  <c r="E50" i="1"/>
  <c r="E32" i="1"/>
  <c r="E11" i="1"/>
  <c r="E31" i="1"/>
  <c r="E13" i="1"/>
  <c r="E8" i="1"/>
  <c r="E9" i="1"/>
  <c r="C6" i="1"/>
  <c r="C5" i="1"/>
  <c r="E10" i="1"/>
  <c r="E6" i="1" l="1"/>
  <c r="E5" i="1"/>
  <c r="E71" i="1" s="1"/>
  <c r="E73" i="1" l="1"/>
  <c r="E75" i="1" l="1"/>
</calcChain>
</file>

<file path=xl/sharedStrings.xml><?xml version="1.0" encoding="utf-8"?>
<sst xmlns="http://schemas.openxmlformats.org/spreadsheetml/2006/main" count="63" uniqueCount="41">
  <si>
    <t>Bathroom 1:</t>
  </si>
  <si>
    <t>sqm</t>
  </si>
  <si>
    <t>Total</t>
  </si>
  <si>
    <t>Rate</t>
  </si>
  <si>
    <t xml:space="preserve">Electrical </t>
  </si>
  <si>
    <t xml:space="preserve">New ceiling </t>
  </si>
  <si>
    <t>New roof</t>
  </si>
  <si>
    <t>New floor slab at addition</t>
  </si>
  <si>
    <t>New floor slab at braai</t>
  </si>
  <si>
    <t>Gable walls x 2</t>
  </si>
  <si>
    <t>Supply and install</t>
  </si>
  <si>
    <t>Mater Bedroom:</t>
  </si>
  <si>
    <t>Electrical (per bedroom)</t>
  </si>
  <si>
    <t>est</t>
  </si>
  <si>
    <t>joinery</t>
  </si>
  <si>
    <t>Sanware + plumbing</t>
  </si>
  <si>
    <t>Ensuite tiles</t>
  </si>
  <si>
    <t xml:space="preserve">Joinery </t>
  </si>
  <si>
    <t>Bedroom 1:</t>
  </si>
  <si>
    <t>Carpets</t>
  </si>
  <si>
    <t>Bedroom 2:</t>
  </si>
  <si>
    <t>HOUE MORTON (EST.)</t>
  </si>
  <si>
    <t>Study:</t>
  </si>
  <si>
    <t>Kitchenette + Linen</t>
  </si>
  <si>
    <t>Joinery with prep</t>
  </si>
  <si>
    <t>Joinery with WM</t>
  </si>
  <si>
    <t>Painting:</t>
  </si>
  <si>
    <t>New walls:</t>
  </si>
  <si>
    <t>New beam and stack door</t>
  </si>
  <si>
    <t>New external passage door</t>
  </si>
  <si>
    <t>Window at front door</t>
  </si>
  <si>
    <t>Window at passage</t>
  </si>
  <si>
    <t>Bedroom high window</t>
  </si>
  <si>
    <t>Tile rate:</t>
  </si>
  <si>
    <t>Kitchen</t>
  </si>
  <si>
    <t>Scullery</t>
  </si>
  <si>
    <t>Contingency</t>
  </si>
  <si>
    <t>Sum of bill</t>
  </si>
  <si>
    <t>Total Estimate (excl.VAT):</t>
  </si>
  <si>
    <t>Decking</t>
  </si>
  <si>
    <t>Pool + Pump + Copings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</si>
</sst>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4" fontId="0" fillId="0" borderId="0" xfId="0" applyNumberFormat="1"/>
    <xf numFmtId="0" fontId="0" fillId="0" borderId="1" xfId="0" applyBorder="1"/>
    <xf numFmtId="0" fontId="0" fillId="0" borderId="2" xfId="0" applyBorder="1"/>
    <xf numFmtId="44" fontId="0" fillId="0" borderId="3" xfId="0" applyNumberFormat="1" applyBorder="1"/>
    <xf numFmtId="0" fontId="0" fillId="0" borderId="4" xfId="0" applyBorder="1"/>
    <xf numFmtId="0" fontId="0" fillId="0" borderId="0" xfId="0" applyBorder="1"/>
    <xf numFmtId="44" fontId="0" fillId="0" borderId="5" xfId="0" applyNumberFormat="1" applyBorder="1"/>
    <xf numFmtId="0" fontId="0" fillId="0" borderId="6" xfId="0" applyBorder="1"/>
    <xf numFmtId="0" fontId="0" fillId="0" borderId="7" xfId="0" applyBorder="1"/>
    <xf numFmtId="44" fontId="0" fillId="0" borderId="8" xfId="0" applyNumberFormat="1" applyBorder="1"/>
    <xf numFmtId="0" fontId="0" fillId="0" borderId="0" xfId="0" applyFill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B6E-A2D7-416F-87B0-C51EF3686F8B}">
  <dimension ref="B2:E75"/>
  <sheetViews>
    <sheetView tabSelected="1" topLeftCell="A58" workbookViewId="0">
      <selection activeCell="E71" sqref="E71"/>
    </sheetView>
  </sheetViews>
  <sheetFormatPr defaultRowHeight="15" x14ac:dyDescent="0.25"/>
  <cols>
    <col min="2" max="2" width="27.42578125" bestFit="1" customWidth="1"/>
    <col min="4" max="4" width="11.140625" bestFit="1" customWidth="1"/>
    <col min="5" max="5" width="14.140625" bestFit="1" customWidth="1"/>
  </cols>
  <sheetData>
    <row r="2" spans="2:5" ht="18" x14ac:dyDescent="0.25">
      <c r="B2" s="1" t="s">
        <v>21</v>
      </c>
    </row>
    <row r="3" spans="2:5" ht="18" x14ac:dyDescent="0.25">
      <c r="B3" s="1"/>
    </row>
    <row r="4" spans="2:5" x14ac:dyDescent="0.25">
      <c r="C4" t="s">
        <v>1</v>
      </c>
      <c r="D4" t="s">
        <v>3</v>
      </c>
      <c r="E4" t="s">
        <v>2</v>
      </c>
    </row>
    <row r="5" spans="2:5" x14ac:dyDescent="0.25">
      <c r="B5" t="s">
        <v>6</v>
      </c>
      <c r="C5">
        <f>82*1.5</f>
        <v>123</v>
      </c>
      <c r="D5" s="2">
        <v>1900</v>
      </c>
      <c r="E5" s="2">
        <f>C5*D5</f>
        <v>233700</v>
      </c>
    </row>
    <row r="6" spans="2:5" x14ac:dyDescent="0.25">
      <c r="B6" t="s">
        <v>5</v>
      </c>
      <c r="C6">
        <f>67*1.5</f>
        <v>100.5</v>
      </c>
      <c r="D6" s="2">
        <v>850</v>
      </c>
      <c r="E6" s="2">
        <f>C6*D6</f>
        <v>85425</v>
      </c>
    </row>
    <row r="8" spans="2:5" x14ac:dyDescent="0.25">
      <c r="B8" t="s">
        <v>7</v>
      </c>
      <c r="C8">
        <v>82</v>
      </c>
      <c r="D8">
        <v>1400</v>
      </c>
      <c r="E8" s="2">
        <f>C8*D8</f>
        <v>114800</v>
      </c>
    </row>
    <row r="9" spans="2:5" x14ac:dyDescent="0.25">
      <c r="B9" t="s">
        <v>8</v>
      </c>
      <c r="C9">
        <v>21</v>
      </c>
      <c r="D9">
        <v>1400</v>
      </c>
      <c r="E9" s="2">
        <f>C9*D9</f>
        <v>29400</v>
      </c>
    </row>
    <row r="10" spans="2:5" x14ac:dyDescent="0.25">
      <c r="B10" t="s">
        <v>33</v>
      </c>
      <c r="C10">
        <v>91.3</v>
      </c>
      <c r="D10">
        <v>300</v>
      </c>
      <c r="E10" s="2">
        <f>C10*D10</f>
        <v>27390</v>
      </c>
    </row>
    <row r="11" spans="2:5" x14ac:dyDescent="0.25">
      <c r="B11" t="s">
        <v>10</v>
      </c>
      <c r="C11">
        <v>91.3</v>
      </c>
      <c r="D11">
        <v>400</v>
      </c>
      <c r="E11" s="2">
        <f>C11*D11</f>
        <v>36520</v>
      </c>
    </row>
    <row r="12" spans="2:5" x14ac:dyDescent="0.25">
      <c r="E12" s="2"/>
    </row>
    <row r="13" spans="2:5" x14ac:dyDescent="0.25">
      <c r="B13" t="s">
        <v>9</v>
      </c>
      <c r="C13">
        <v>50</v>
      </c>
      <c r="D13">
        <v>2000</v>
      </c>
      <c r="E13" s="2">
        <f>C13*D13</f>
        <v>100000</v>
      </c>
    </row>
    <row r="14" spans="2:5" x14ac:dyDescent="0.25">
      <c r="B14" t="s">
        <v>26</v>
      </c>
      <c r="D14" t="s">
        <v>13</v>
      </c>
      <c r="E14" s="2">
        <v>100000</v>
      </c>
    </row>
    <row r="15" spans="2:5" x14ac:dyDescent="0.25">
      <c r="B15" t="s">
        <v>27</v>
      </c>
      <c r="C15">
        <v>50</v>
      </c>
      <c r="D15">
        <v>5000</v>
      </c>
      <c r="E15" s="2">
        <f>C15*D15</f>
        <v>250000</v>
      </c>
    </row>
    <row r="17" spans="2:5" x14ac:dyDescent="0.25">
      <c r="B17" t="s">
        <v>28</v>
      </c>
      <c r="E17" s="2">
        <v>75000</v>
      </c>
    </row>
    <row r="18" spans="2:5" x14ac:dyDescent="0.25">
      <c r="B18" t="s">
        <v>29</v>
      </c>
      <c r="E18" s="2">
        <v>7500</v>
      </c>
    </row>
    <row r="19" spans="2:5" x14ac:dyDescent="0.25">
      <c r="B19" t="s">
        <v>30</v>
      </c>
      <c r="E19" s="2">
        <v>15000</v>
      </c>
    </row>
    <row r="20" spans="2:5" x14ac:dyDescent="0.25">
      <c r="B20" t="s">
        <v>31</v>
      </c>
      <c r="E20" s="2">
        <v>13000</v>
      </c>
    </row>
    <row r="21" spans="2:5" x14ac:dyDescent="0.25">
      <c r="B21" t="s">
        <v>32</v>
      </c>
      <c r="C21">
        <v>2</v>
      </c>
      <c r="D21">
        <v>4500</v>
      </c>
      <c r="E21" s="2">
        <f>D21*C21</f>
        <v>9000</v>
      </c>
    </row>
    <row r="22" spans="2:5" x14ac:dyDescent="0.25">
      <c r="E22" s="2"/>
    </row>
    <row r="23" spans="2:5" x14ac:dyDescent="0.25">
      <c r="B23" t="s">
        <v>34</v>
      </c>
      <c r="E23" s="2">
        <v>250000</v>
      </c>
    </row>
    <row r="24" spans="2:5" x14ac:dyDescent="0.25">
      <c r="B24" t="s">
        <v>35</v>
      </c>
      <c r="E24" s="2">
        <v>150000</v>
      </c>
    </row>
    <row r="25" spans="2:5" x14ac:dyDescent="0.25">
      <c r="E25" s="2"/>
    </row>
    <row r="26" spans="2:5" x14ac:dyDescent="0.25">
      <c r="B26" t="s">
        <v>40</v>
      </c>
      <c r="E26" s="2">
        <v>100000</v>
      </c>
    </row>
    <row r="27" spans="2:5" x14ac:dyDescent="0.25">
      <c r="B27" t="s">
        <v>39</v>
      </c>
      <c r="C27">
        <v>30</v>
      </c>
      <c r="D27">
        <v>1300</v>
      </c>
      <c r="E27" s="2">
        <v>100000</v>
      </c>
    </row>
    <row r="28" spans="2:5" x14ac:dyDescent="0.25">
      <c r="E28" s="2"/>
    </row>
    <row r="29" spans="2:5" x14ac:dyDescent="0.25">
      <c r="E29" s="2"/>
    </row>
    <row r="30" spans="2:5" x14ac:dyDescent="0.25">
      <c r="B30" t="s">
        <v>11</v>
      </c>
      <c r="E30" s="2"/>
    </row>
    <row r="31" spans="2:5" x14ac:dyDescent="0.25">
      <c r="B31" s="3" t="s">
        <v>16</v>
      </c>
      <c r="C31" s="4">
        <v>10</v>
      </c>
      <c r="D31" s="4">
        <v>300</v>
      </c>
      <c r="E31" s="5">
        <f>C31*D31</f>
        <v>3000</v>
      </c>
    </row>
    <row r="32" spans="2:5" x14ac:dyDescent="0.25">
      <c r="B32" s="6" t="s">
        <v>10</v>
      </c>
      <c r="C32" s="7">
        <v>10</v>
      </c>
      <c r="D32" s="7">
        <v>400</v>
      </c>
      <c r="E32" s="8">
        <f>C32*D32</f>
        <v>4000</v>
      </c>
    </row>
    <row r="33" spans="2:5" x14ac:dyDescent="0.25">
      <c r="B33" s="6" t="s">
        <v>12</v>
      </c>
      <c r="C33" s="7">
        <v>1</v>
      </c>
      <c r="D33" s="7" t="s">
        <v>13</v>
      </c>
      <c r="E33" s="8">
        <v>5000</v>
      </c>
    </row>
    <row r="34" spans="2:5" x14ac:dyDescent="0.25">
      <c r="B34" s="6" t="s">
        <v>19</v>
      </c>
      <c r="C34" s="7"/>
      <c r="D34" s="7">
        <v>400</v>
      </c>
      <c r="E34" s="8"/>
    </row>
    <row r="35" spans="2:5" x14ac:dyDescent="0.25">
      <c r="B35" s="6" t="s">
        <v>10</v>
      </c>
      <c r="C35" s="7"/>
      <c r="D35" s="7">
        <v>300</v>
      </c>
      <c r="E35" s="8"/>
    </row>
    <row r="36" spans="2:5" x14ac:dyDescent="0.25">
      <c r="B36" s="6" t="s">
        <v>17</v>
      </c>
      <c r="C36" s="12">
        <v>2</v>
      </c>
      <c r="D36" s="7">
        <v>5000</v>
      </c>
      <c r="E36" s="8">
        <f>C36*D36</f>
        <v>10000</v>
      </c>
    </row>
    <row r="37" spans="2:5" x14ac:dyDescent="0.25">
      <c r="B37" s="9" t="s">
        <v>10</v>
      </c>
      <c r="C37" s="10">
        <v>2</v>
      </c>
      <c r="D37" s="10">
        <v>2500</v>
      </c>
      <c r="E37" s="11">
        <f>C37*D37</f>
        <v>5000</v>
      </c>
    </row>
    <row r="38" spans="2:5" x14ac:dyDescent="0.25">
      <c r="E38" s="2"/>
    </row>
    <row r="39" spans="2:5" x14ac:dyDescent="0.25">
      <c r="B39" t="s">
        <v>18</v>
      </c>
      <c r="E39" s="2"/>
    </row>
    <row r="40" spans="2:5" x14ac:dyDescent="0.25">
      <c r="B40" s="3" t="s">
        <v>19</v>
      </c>
      <c r="C40" s="4"/>
      <c r="D40" s="4">
        <v>400</v>
      </c>
      <c r="E40" s="5"/>
    </row>
    <row r="41" spans="2:5" x14ac:dyDescent="0.25">
      <c r="B41" s="6" t="s">
        <v>10</v>
      </c>
      <c r="C41" s="7"/>
      <c r="D41" s="7">
        <v>300</v>
      </c>
      <c r="E41" s="8"/>
    </row>
    <row r="42" spans="2:5" x14ac:dyDescent="0.25">
      <c r="B42" s="6" t="s">
        <v>12</v>
      </c>
      <c r="C42" s="7"/>
      <c r="D42" s="7"/>
      <c r="E42" s="8">
        <v>6000</v>
      </c>
    </row>
    <row r="43" spans="2:5" x14ac:dyDescent="0.25">
      <c r="B43" s="6" t="s">
        <v>17</v>
      </c>
      <c r="C43" s="7">
        <v>3</v>
      </c>
      <c r="D43" s="7">
        <v>5000</v>
      </c>
      <c r="E43" s="8">
        <f>C43*D43</f>
        <v>15000</v>
      </c>
    </row>
    <row r="44" spans="2:5" x14ac:dyDescent="0.25">
      <c r="B44" s="9" t="s">
        <v>10</v>
      </c>
      <c r="C44" s="10">
        <v>3</v>
      </c>
      <c r="D44" s="10">
        <v>2500</v>
      </c>
      <c r="E44" s="11">
        <f>C44*D44</f>
        <v>7500</v>
      </c>
    </row>
    <row r="45" spans="2:5" x14ac:dyDescent="0.25">
      <c r="E45" s="2"/>
    </row>
    <row r="46" spans="2:5" x14ac:dyDescent="0.25">
      <c r="B46" t="s">
        <v>20</v>
      </c>
      <c r="E46" s="2"/>
    </row>
    <row r="47" spans="2:5" x14ac:dyDescent="0.25">
      <c r="B47" s="3" t="s">
        <v>19</v>
      </c>
      <c r="C47" s="4"/>
      <c r="D47" s="4">
        <v>400</v>
      </c>
      <c r="E47" s="5"/>
    </row>
    <row r="48" spans="2:5" x14ac:dyDescent="0.25">
      <c r="B48" s="6" t="s">
        <v>10</v>
      </c>
      <c r="C48" s="7"/>
      <c r="D48" s="7">
        <v>300</v>
      </c>
      <c r="E48" s="8"/>
    </row>
    <row r="49" spans="2:5" x14ac:dyDescent="0.25">
      <c r="B49" s="6" t="s">
        <v>12</v>
      </c>
      <c r="C49" s="7"/>
      <c r="D49" s="7"/>
      <c r="E49" s="8">
        <v>6000</v>
      </c>
    </row>
    <row r="50" spans="2:5" x14ac:dyDescent="0.25">
      <c r="B50" s="6" t="s">
        <v>17</v>
      </c>
      <c r="C50" s="7">
        <v>2.5</v>
      </c>
      <c r="D50" s="7">
        <v>5000</v>
      </c>
      <c r="E50" s="8">
        <f>C50*D50</f>
        <v>12500</v>
      </c>
    </row>
    <row r="51" spans="2:5" x14ac:dyDescent="0.25">
      <c r="B51" s="9" t="s">
        <v>10</v>
      </c>
      <c r="C51" s="10">
        <v>2.5</v>
      </c>
      <c r="D51" s="10">
        <v>2500</v>
      </c>
      <c r="E51" s="11">
        <f>C51*D51</f>
        <v>6250</v>
      </c>
    </row>
    <row r="52" spans="2:5" x14ac:dyDescent="0.25">
      <c r="E52" s="2"/>
    </row>
    <row r="53" spans="2:5" x14ac:dyDescent="0.25">
      <c r="B53" t="s">
        <v>22</v>
      </c>
      <c r="E53" s="2"/>
    </row>
    <row r="54" spans="2:5" x14ac:dyDescent="0.25">
      <c r="B54" s="3" t="s">
        <v>19</v>
      </c>
      <c r="C54" s="4"/>
      <c r="D54" s="4">
        <v>400</v>
      </c>
      <c r="E54" s="5"/>
    </row>
    <row r="55" spans="2:5" x14ac:dyDescent="0.25">
      <c r="B55" s="6" t="s">
        <v>10</v>
      </c>
      <c r="C55" s="7"/>
      <c r="D55" s="7">
        <v>300</v>
      </c>
      <c r="E55" s="8"/>
    </row>
    <row r="56" spans="2:5" x14ac:dyDescent="0.25">
      <c r="B56" s="6" t="s">
        <v>12</v>
      </c>
      <c r="C56" s="7"/>
      <c r="D56" s="7"/>
      <c r="E56" s="8">
        <v>6000</v>
      </c>
    </row>
    <row r="57" spans="2:5" x14ac:dyDescent="0.25">
      <c r="B57" s="6" t="s">
        <v>17</v>
      </c>
      <c r="C57" s="7">
        <v>4</v>
      </c>
      <c r="D57" s="7">
        <v>5000</v>
      </c>
      <c r="E57" s="8">
        <f>C57*D57</f>
        <v>20000</v>
      </c>
    </row>
    <row r="58" spans="2:5" x14ac:dyDescent="0.25">
      <c r="B58" s="9" t="s">
        <v>10</v>
      </c>
      <c r="C58" s="10">
        <v>4</v>
      </c>
      <c r="D58" s="10">
        <v>2500</v>
      </c>
      <c r="E58" s="11">
        <f>C58*D58</f>
        <v>10000</v>
      </c>
    </row>
    <row r="59" spans="2:5" x14ac:dyDescent="0.25">
      <c r="E59" s="2"/>
    </row>
    <row r="60" spans="2:5" x14ac:dyDescent="0.25">
      <c r="B60" t="s">
        <v>23</v>
      </c>
      <c r="E60" s="2"/>
    </row>
    <row r="61" spans="2:5" x14ac:dyDescent="0.25">
      <c r="B61" s="3" t="s">
        <v>24</v>
      </c>
      <c r="C61" s="4"/>
      <c r="D61" s="4"/>
      <c r="E61" s="5">
        <v>42000</v>
      </c>
    </row>
    <row r="62" spans="2:5" x14ac:dyDescent="0.25">
      <c r="B62" s="6" t="s">
        <v>25</v>
      </c>
      <c r="C62" s="7"/>
      <c r="D62" s="7"/>
      <c r="E62" s="8">
        <v>6000</v>
      </c>
    </row>
    <row r="63" spans="2:5" x14ac:dyDescent="0.25">
      <c r="B63" s="9"/>
      <c r="C63" s="10"/>
      <c r="D63" s="10"/>
      <c r="E63" s="11"/>
    </row>
    <row r="64" spans="2:5" x14ac:dyDescent="0.25">
      <c r="E64" s="2"/>
    </row>
    <row r="65" spans="2:5" x14ac:dyDescent="0.25">
      <c r="B65" t="s">
        <v>0</v>
      </c>
      <c r="E65" s="2"/>
    </row>
    <row r="66" spans="2:5" x14ac:dyDescent="0.25">
      <c r="B66" s="3" t="s">
        <v>15</v>
      </c>
      <c r="C66" s="4">
        <v>1</v>
      </c>
      <c r="D66" s="4" t="s">
        <v>13</v>
      </c>
      <c r="E66" s="5">
        <v>100000</v>
      </c>
    </row>
    <row r="67" spans="2:5" x14ac:dyDescent="0.25">
      <c r="B67" s="6" t="s">
        <v>4</v>
      </c>
      <c r="C67" s="7">
        <v>1</v>
      </c>
      <c r="D67" s="7" t="s">
        <v>13</v>
      </c>
      <c r="E67" s="8">
        <v>10000</v>
      </c>
    </row>
    <row r="68" spans="2:5" x14ac:dyDescent="0.25">
      <c r="B68" s="9" t="s">
        <v>14</v>
      </c>
      <c r="C68" s="10">
        <v>1</v>
      </c>
      <c r="D68" s="10" t="s">
        <v>13</v>
      </c>
      <c r="E68" s="11">
        <v>10000</v>
      </c>
    </row>
    <row r="71" spans="2:5" x14ac:dyDescent="0.25">
      <c r="B71" t="s">
        <v>37</v>
      </c>
      <c r="E71" s="2">
        <f>SUM(E5:E70)</f>
        <v>1980985</v>
      </c>
    </row>
    <row r="73" spans="2:5" x14ac:dyDescent="0.25">
      <c r="B73" t="s">
        <v>36</v>
      </c>
      <c r="C73" s="13">
        <v>0.1</v>
      </c>
      <c r="E73" s="2">
        <f>E71*C73</f>
        <v>198098.5</v>
      </c>
    </row>
    <row r="75" spans="2:5" x14ac:dyDescent="0.25">
      <c r="B75" t="s">
        <v>38</v>
      </c>
      <c r="E75" s="2">
        <f>SUM(E71:E73)</f>
        <v>2179083.5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2026-06-12T07:12:19Z</dcterms:created>
  <dcterms:modified xsi:type="dcterms:W3CDTF">2026-06-12T09:34:02Z</dcterms:modified>
</cp:coreProperties>
</file>