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303C32D-96C4-4E42-B514-7CB4A6DF517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</workbook>
</file>

<file path=xl/calcChain.xml><?xml version="1.0" encoding="utf-8"?>
<calcChain xmlns="http://schemas.openxmlformats.org/spreadsheetml/2006/main">
  <c r="G47" i="1" l="1"/>
  <c r="I29" i="1"/>
  <c r="I47" i="1" s="1"/>
  <c r="I49" i="1" s="1"/>
  <c r="I69" i="1" s="1"/>
  <c r="M33" i="1"/>
  <c r="K25" i="1"/>
  <c r="K27" i="1" l="1"/>
  <c r="M27" i="1" s="1"/>
  <c r="M35" i="1" s="1"/>
  <c r="M39" i="1" s="1"/>
  <c r="M47" i="1" s="1"/>
  <c r="M49" i="1" s="1"/>
  <c r="G49" i="1"/>
  <c r="G69" i="1" s="1"/>
  <c r="M82" i="1"/>
  <c r="I14" i="1"/>
  <c r="M14" i="1" s="1"/>
  <c r="M71" i="1" l="1"/>
  <c r="M73" i="1" s="1"/>
</calcChain>
</file>

<file path=xl/sharedStrings.xml><?xml version="1.0" encoding="utf-8"?>
<sst xmlns="http://schemas.openxmlformats.org/spreadsheetml/2006/main" count="92" uniqueCount="89">
  <si>
    <t>CONTRACT VALUE</t>
  </si>
  <si>
    <t>Issue Date</t>
  </si>
  <si>
    <t xml:space="preserve">Valuation Date   </t>
  </si>
  <si>
    <t xml:space="preserve">Employer </t>
  </si>
  <si>
    <t xml:space="preserve">Works </t>
  </si>
  <si>
    <t xml:space="preserve">Site </t>
  </si>
  <si>
    <t>A</t>
  </si>
  <si>
    <t>B</t>
  </si>
  <si>
    <t>CURRENT</t>
  </si>
  <si>
    <t>C</t>
  </si>
  <si>
    <t>D</t>
  </si>
  <si>
    <t>Payment due date</t>
  </si>
  <si>
    <t>%</t>
  </si>
  <si>
    <t>If applicable, state %</t>
  </si>
  <si>
    <t>3.0</t>
  </si>
  <si>
    <t>8.0</t>
  </si>
  <si>
    <t>12.0</t>
  </si>
  <si>
    <t>10.0</t>
  </si>
  <si>
    <t>Previous amount certified [25.3.6]</t>
  </si>
  <si>
    <t>Other non-taxable amounts [25.3.10]</t>
  </si>
  <si>
    <t>15.0</t>
  </si>
  <si>
    <t>TOTAL</t>
  </si>
  <si>
    <t>1.0   Value of the work executed [25.3.1]</t>
  </si>
  <si>
    <t>7.0   Cost fluctuations [25.3.4]</t>
  </si>
  <si>
    <t>Payment Certificate</t>
  </si>
  <si>
    <t>Issued in terms of Clause 25 of the</t>
  </si>
  <si>
    <t>TOTAL AMOUNT CERTIFIED</t>
  </si>
  <si>
    <t>NET AMOUNT CERTIFIED</t>
  </si>
  <si>
    <t>D17.0 &lt; 50%</t>
  </si>
  <si>
    <t>(D8.0/A12.0x100)</t>
  </si>
  <si>
    <t>that the positive or negative amount stated in D16.0 is due and payable by</t>
  </si>
  <si>
    <t>the date stated, irrespective of the date of signature of this certificate</t>
  </si>
  <si>
    <t>© Copyright reserved: JBCC® PBA Edition 6.2 PAYMENT CERTIFICATE - May 2018</t>
  </si>
  <si>
    <t>16.0    Currency</t>
  </si>
  <si>
    <r>
      <t xml:space="preserve">Signed by the </t>
    </r>
    <r>
      <rPr>
        <b/>
        <sz val="9"/>
        <color rgb="FF808080"/>
        <rFont val="Arial"/>
        <family val="2"/>
      </rPr>
      <t xml:space="preserve">principal agent </t>
    </r>
    <r>
      <rPr>
        <sz val="9"/>
        <color rgb="FF808080"/>
        <rFont val="Arial"/>
        <family val="2"/>
      </rPr>
      <t xml:space="preserve">who, as </t>
    </r>
    <r>
      <rPr>
        <b/>
        <sz val="9"/>
        <color rgb="FF808080"/>
        <rFont val="Arial"/>
        <family val="2"/>
      </rPr>
      <t xml:space="preserve">agent </t>
    </r>
    <r>
      <rPr>
        <sz val="9"/>
        <color rgb="FF808080"/>
        <rFont val="Arial"/>
        <family val="2"/>
      </rPr>
      <t xml:space="preserve">for the </t>
    </r>
    <r>
      <rPr>
        <b/>
        <sz val="9"/>
        <color rgb="FF808080"/>
        <rFont val="Arial"/>
        <family val="2"/>
      </rPr>
      <t>employer</t>
    </r>
    <r>
      <rPr>
        <sz val="9"/>
        <color rgb="FF808080"/>
        <rFont val="Arial"/>
        <family val="2"/>
      </rPr>
      <t>, certifies</t>
    </r>
  </si>
  <si>
    <r>
      <t xml:space="preserve">        </t>
    </r>
    <r>
      <rPr>
        <sz val="9"/>
        <color rgb="FFA6A6A6"/>
        <rFont val="Arial"/>
        <family val="2"/>
      </rPr>
      <t xml:space="preserve">Name and address of the </t>
    </r>
    <r>
      <rPr>
        <b/>
        <sz val="9"/>
        <color rgb="FF969696"/>
        <rFont val="Arial"/>
        <family val="2"/>
      </rPr>
      <t>principal agent</t>
    </r>
    <r>
      <rPr>
        <sz val="9"/>
        <color rgb="FF969696"/>
        <rFont val="Arial"/>
        <family val="2"/>
      </rPr>
      <t>'s practice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</si>
  <si>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0.5"/>
        <color theme="0" tint="-0.499984740745262"/>
        <rFont val="Arial"/>
        <family val="2"/>
      </rPr>
      <t xml:space="preserve">Contractor </t>
    </r>
  </si>
  <si>
    <r>
      <rPr>
        <b/>
        <sz val="10.5"/>
        <color theme="0" tint="-0.499984740745262"/>
        <rFont val="Arial"/>
        <family val="2"/>
      </rPr>
      <t>CONTRACT SUM</t>
    </r>
    <r>
      <rPr>
        <sz val="11"/>
        <color theme="1"/>
        <rFont val="Calibri"/>
        <family val="2"/>
        <scheme val="minor"/>
      </rPr>
      <t/>
    </r>
  </si>
  <si>
    <r>
      <rPr>
        <b/>
        <sz val="10.5"/>
        <color theme="0" tint="-0.499984740745262"/>
        <rFont val="Arial"/>
        <family val="2"/>
      </rPr>
      <t>CURRENT</t>
    </r>
  </si>
  <si>
    <r>
      <rPr>
        <b/>
        <sz val="10.5"/>
        <color theme="0" tint="-0.499984740745262"/>
        <rFont val="Arial"/>
        <family val="2"/>
      </rPr>
      <t>VALUATION</t>
    </r>
  </si>
  <si>
    <r>
      <rPr>
        <b/>
        <sz val="10.5"/>
        <color theme="0" tint="-0.499984740745262"/>
        <rFont val="Arial"/>
        <family val="2"/>
      </rPr>
      <t>CERTIFICATION</t>
    </r>
  </si>
  <si>
    <r>
      <t xml:space="preserve">2.1   </t>
    </r>
    <r>
      <rPr>
        <b/>
        <sz val="10.5"/>
        <color theme="0" tint="-0.499984740745262"/>
        <rFont val="Arial"/>
        <family val="2"/>
      </rPr>
      <t xml:space="preserve">Materials and goods </t>
    </r>
    <r>
      <rPr>
        <sz val="10.5"/>
        <color theme="0" tint="-0.499984740745262"/>
        <rFont val="Arial"/>
        <family val="2"/>
      </rPr>
      <t xml:space="preserve">on </t>
    </r>
    <r>
      <rPr>
        <b/>
        <sz val="10.5"/>
        <color theme="0" tint="-0.499984740745262"/>
        <rFont val="Arial"/>
        <family val="2"/>
      </rPr>
      <t xml:space="preserve">site </t>
    </r>
    <r>
      <rPr>
        <sz val="10.5"/>
        <color theme="0" tint="-0.499984740745262"/>
        <rFont val="Arial"/>
        <family val="2"/>
      </rPr>
      <t>[25.3.2]</t>
    </r>
  </si>
  <si>
    <r>
      <t xml:space="preserve">2.2   </t>
    </r>
    <r>
      <rPr>
        <b/>
        <sz val="10.5"/>
        <color theme="0" tint="-0.499984740745262"/>
        <rFont val="Arial"/>
        <family val="2"/>
      </rPr>
      <t xml:space="preserve">Materials and goods </t>
    </r>
    <r>
      <rPr>
        <sz val="10.5"/>
        <color theme="0" tint="-0.499984740745262"/>
        <rFont val="Arial"/>
        <family val="2"/>
      </rPr>
      <t xml:space="preserve">off </t>
    </r>
    <r>
      <rPr>
        <b/>
        <sz val="10.5"/>
        <color theme="0" tint="-0.499984740745262"/>
        <rFont val="Arial"/>
        <family val="2"/>
      </rPr>
      <t xml:space="preserve">site </t>
    </r>
    <r>
      <rPr>
        <sz val="10.5"/>
        <color theme="0" tint="-0.499984740745262"/>
        <rFont val="Arial"/>
        <family val="2"/>
      </rPr>
      <t>[25.3.2]</t>
    </r>
  </si>
  <si>
    <r>
      <t xml:space="preserve"> </t>
    </r>
    <r>
      <rPr>
        <b/>
        <sz val="10.5"/>
        <color theme="0" tint="-0.499984740745262"/>
        <rFont val="Arial"/>
        <family val="2"/>
      </rPr>
      <t xml:space="preserve">Subtotal </t>
    </r>
  </si>
  <si>
    <r>
      <rPr>
        <sz val="10.5"/>
        <color theme="0" tint="-0.499984740745262"/>
        <rFont val="Arial"/>
        <family val="2"/>
      </rPr>
      <t xml:space="preserve">4.0   </t>
    </r>
    <r>
      <rPr>
        <b/>
        <sz val="10.5"/>
        <color theme="0" tint="-0.499984740745262"/>
        <rFont val="Arial"/>
        <family val="2"/>
      </rPr>
      <t xml:space="preserve">Security </t>
    </r>
    <r>
      <rPr>
        <sz val="10.5"/>
        <color theme="0" tint="-0.499984740745262"/>
        <rFont val="Arial"/>
        <family val="2"/>
      </rPr>
      <t>adjustments applicable [25.3.3]</t>
    </r>
    <r>
      <rPr>
        <sz val="11"/>
        <color theme="1"/>
        <rFont val="Calibri"/>
        <family val="2"/>
        <scheme val="minor"/>
      </rPr>
      <t/>
    </r>
  </si>
  <si>
    <r>
      <t xml:space="preserve">5.0   Net </t>
    </r>
    <r>
      <rPr>
        <b/>
        <sz val="10.5"/>
        <color theme="0" tint="-0.499984740745262"/>
        <rFont val="Arial"/>
        <family val="2"/>
      </rPr>
      <t>contract sum</t>
    </r>
  </si>
  <si>
    <r>
      <t xml:space="preserve">6.0   Authorised adjustments to </t>
    </r>
    <r>
      <rPr>
        <b/>
        <sz val="10.5"/>
        <color theme="0" tint="-0.499984740745262"/>
        <rFont val="Arial"/>
        <family val="2"/>
      </rPr>
      <t xml:space="preserve">contract value </t>
    </r>
    <r>
      <rPr>
        <sz val="10.5"/>
        <color theme="0" tint="-0.499984740745262"/>
        <rFont val="Arial"/>
        <family val="2"/>
      </rPr>
      <t>[26.0]</t>
    </r>
  </si>
  <si>
    <r>
      <rPr>
        <sz val="10.5"/>
        <color theme="0" tint="-0.499984740745262"/>
        <rFont val="Arial"/>
        <family val="2"/>
      </rPr>
      <t xml:space="preserve">9.0     </t>
    </r>
    <r>
      <rPr>
        <i/>
        <sz val="10.5"/>
        <color theme="0" tint="-0.499984740745262"/>
        <rFont val="Arial"/>
        <family val="2"/>
      </rPr>
      <t>Less</t>
    </r>
    <r>
      <rPr>
        <sz val="10.5"/>
        <color theme="0" tint="-0.499984740745262"/>
        <rFont val="Calibri"/>
        <family val="2"/>
        <scheme val="minor"/>
      </rPr>
      <t xml:space="preserve">           </t>
    </r>
  </si>
  <si>
    <r>
      <rPr>
        <sz val="10.5"/>
        <color theme="0" tint="-0.499984740745262"/>
        <rFont val="Arial"/>
        <family val="2"/>
      </rPr>
      <t xml:space="preserve">11.1  </t>
    </r>
    <r>
      <rPr>
        <i/>
        <sz val="10.5"/>
        <color theme="0" tint="-0.499984740745262"/>
        <rFont val="Arial"/>
        <family val="2"/>
      </rPr>
      <t>Less</t>
    </r>
    <r>
      <rPr>
        <sz val="10.5"/>
        <color theme="0" tint="-0.499984740745262"/>
        <rFont val="Calibri"/>
        <family val="2"/>
        <scheme val="minor"/>
      </rPr>
      <t xml:space="preserve">   </t>
    </r>
    <r>
      <rPr>
        <sz val="6.95"/>
        <color rgb="FF808080"/>
        <rFont val="Arial"/>
        <family val="2"/>
      </rPr>
      <t/>
    </r>
  </si>
  <si>
    <r>
      <t xml:space="preserve">Expense and loss payable to the </t>
    </r>
    <r>
      <rPr>
        <b/>
        <sz val="10.5"/>
        <color theme="0" tint="-0.499984740745262"/>
        <rFont val="Arial"/>
        <family val="2"/>
      </rPr>
      <t xml:space="preserve">employer </t>
    </r>
    <r>
      <rPr>
        <i/>
        <sz val="10.5"/>
        <color theme="0" tint="-0.499984740745262"/>
        <rFont val="Arial"/>
        <family val="2"/>
      </rPr>
      <t>[Recovery Statement subtotal 1.0]</t>
    </r>
  </si>
  <si>
    <r>
      <rPr>
        <sz val="10.5"/>
        <color theme="0" tint="-0.499984740745262"/>
        <rFont val="Arial"/>
        <family val="2"/>
      </rPr>
      <t xml:space="preserve">11.2  </t>
    </r>
    <r>
      <rPr>
        <i/>
        <sz val="10.5"/>
        <color theme="0" tint="-0.499984740745262"/>
        <rFont val="Arial"/>
        <family val="2"/>
      </rPr>
      <t>Less</t>
    </r>
    <r>
      <rPr>
        <sz val="10.5"/>
        <color theme="0" tint="-0.499984740745262"/>
        <rFont val="Calibri"/>
        <family val="2"/>
        <scheme val="minor"/>
      </rPr>
      <t xml:space="preserve">   </t>
    </r>
    <r>
      <rPr>
        <b/>
        <sz val="6.95"/>
        <color rgb="FF808080"/>
        <rFont val="Arial"/>
        <family val="2"/>
      </rPr>
      <t/>
    </r>
  </si>
  <si>
    <r>
      <rPr>
        <b/>
        <sz val="10.5"/>
        <color theme="0" tint="-0.499984740745262"/>
        <rFont val="Arial"/>
        <family val="2"/>
      </rPr>
      <t xml:space="preserve">Penalty </t>
    </r>
    <r>
      <rPr>
        <sz val="10.5"/>
        <color theme="0" tint="-0.499984740745262"/>
        <rFont val="Arial"/>
        <family val="2"/>
      </rPr>
      <t xml:space="preserve">levied and payable to the </t>
    </r>
    <r>
      <rPr>
        <b/>
        <sz val="10.5"/>
        <color theme="0" tint="-0.499984740745262"/>
        <rFont val="Arial"/>
        <family val="2"/>
      </rPr>
      <t xml:space="preserve">employer </t>
    </r>
    <r>
      <rPr>
        <i/>
        <sz val="10.5"/>
        <color theme="0" tint="-0.499984740745262"/>
        <rFont val="Arial"/>
        <family val="2"/>
      </rPr>
      <t>[Recovery Statement 1.11]</t>
    </r>
  </si>
  <si>
    <r>
      <rPr>
        <sz val="10.5"/>
        <color theme="0" tint="-0.499984740745262"/>
        <rFont val="Arial"/>
        <family val="2"/>
      </rPr>
      <t xml:space="preserve">11.3  </t>
    </r>
    <r>
      <rPr>
        <i/>
        <sz val="10.5"/>
        <color theme="0" tint="-0.499984740745262"/>
        <rFont val="Arial"/>
        <family val="2"/>
      </rPr>
      <t>Add</t>
    </r>
    <r>
      <rPr>
        <sz val="10.5"/>
        <color theme="0" tint="-0.499984740745262"/>
        <rFont val="Calibri"/>
        <family val="2"/>
        <scheme val="minor"/>
      </rPr>
      <t xml:space="preserve">    </t>
    </r>
    <r>
      <rPr>
        <sz val="6.95"/>
        <color rgb="FF808080"/>
        <rFont val="Arial"/>
        <family val="2"/>
      </rPr>
      <t/>
    </r>
  </si>
  <si>
    <r>
      <t xml:space="preserve">Damages payable to the </t>
    </r>
    <r>
      <rPr>
        <b/>
        <sz val="10.5"/>
        <color theme="0" tint="-0.499984740745262"/>
        <rFont val="Arial"/>
        <family val="2"/>
      </rPr>
      <t xml:space="preserve">contractor </t>
    </r>
    <r>
      <rPr>
        <i/>
        <sz val="10.5"/>
        <color theme="0" tint="-0.499984740745262"/>
        <rFont val="Arial"/>
        <family val="2"/>
      </rPr>
      <t>[Recovery Statement 2.3]</t>
    </r>
  </si>
  <si>
    <r>
      <rPr>
        <sz val="10.5"/>
        <color theme="0" tint="-0.499984740745262"/>
        <rFont val="Arial"/>
        <family val="2"/>
      </rPr>
      <t xml:space="preserve">(excluding </t>
    </r>
    <r>
      <rPr>
        <b/>
        <sz val="10.5"/>
        <color theme="0" tint="-0.499984740745262"/>
        <rFont val="Arial"/>
        <family val="2"/>
      </rPr>
      <t>tax</t>
    </r>
    <r>
      <rPr>
        <sz val="10.5"/>
        <color theme="0" tint="-0.499984740745262"/>
        <rFont val="Arial"/>
        <family val="2"/>
      </rPr>
      <t>)</t>
    </r>
  </si>
  <si>
    <r>
      <rPr>
        <sz val="10.5"/>
        <color theme="0" tint="-0.499984740745262"/>
        <rFont val="Arial"/>
        <family val="2"/>
      </rPr>
      <t xml:space="preserve">13.0  </t>
    </r>
    <r>
      <rPr>
        <i/>
        <sz val="10.5"/>
        <color theme="0" tint="-0.499984740745262"/>
        <rFont val="Arial"/>
        <family val="2"/>
      </rPr>
      <t>Add</t>
    </r>
    <r>
      <rPr>
        <sz val="11"/>
        <color theme="1"/>
        <rFont val="Calibri"/>
        <family val="2"/>
        <scheme val="minor"/>
      </rPr>
      <t/>
    </r>
  </si>
  <si>
    <r>
      <rPr>
        <b/>
        <sz val="10.5"/>
        <color theme="0" tint="-0.499984740745262"/>
        <rFont val="Arial"/>
        <family val="2"/>
      </rPr>
      <t>Ta</t>
    </r>
    <r>
      <rPr>
        <sz val="10.5"/>
        <color theme="0" tint="-0.499984740745262"/>
        <rFont val="Arial"/>
        <family val="2"/>
      </rPr>
      <t>x on 12.0 [25.3.8]</t>
    </r>
    <r>
      <rPr>
        <sz val="11"/>
        <color theme="1"/>
        <rFont val="Calibri"/>
        <family val="2"/>
        <scheme val="minor"/>
      </rPr>
      <t/>
    </r>
  </si>
  <si>
    <r>
      <rPr>
        <sz val="10.5"/>
        <color theme="0" tint="-0.499984740745262"/>
        <rFont val="Arial"/>
        <family val="2"/>
      </rPr>
      <t xml:space="preserve">14.1  </t>
    </r>
    <r>
      <rPr>
        <i/>
        <sz val="10.5"/>
        <color theme="0" tint="-0.499984740745262"/>
        <rFont val="Arial"/>
        <family val="2"/>
      </rPr>
      <t>Less</t>
    </r>
    <r>
      <rPr>
        <sz val="10.5"/>
        <color theme="0" tint="-0.499984740745262"/>
        <rFont val="Calibri"/>
        <family val="2"/>
        <scheme val="minor"/>
      </rPr>
      <t xml:space="preserve">   </t>
    </r>
    <r>
      <rPr>
        <b/>
        <sz val="6.95"/>
        <color rgb="FF808080"/>
        <rFont val="Arial"/>
        <family val="2"/>
      </rPr>
      <t/>
    </r>
  </si>
  <si>
    <r>
      <rPr>
        <b/>
        <sz val="10.5"/>
        <color theme="0" tint="-0.499984740745262"/>
        <rFont val="Arial"/>
        <family val="2"/>
      </rPr>
      <t xml:space="preserve">Default interest </t>
    </r>
    <r>
      <rPr>
        <sz val="10.5"/>
        <color theme="0" tint="-0.499984740745262"/>
        <rFont val="Arial"/>
        <family val="2"/>
      </rPr>
      <t xml:space="preserve">payable to the </t>
    </r>
    <r>
      <rPr>
        <b/>
        <sz val="10.5"/>
        <color theme="0" tint="-0.499984740745262"/>
        <rFont val="Arial"/>
        <family val="2"/>
      </rPr>
      <t xml:space="preserve">employer </t>
    </r>
    <r>
      <rPr>
        <i/>
        <sz val="10.5"/>
        <color theme="0" tint="-0.499984740745262"/>
        <rFont val="Arial"/>
        <family val="2"/>
      </rPr>
      <t>[Recovery Statement 1.12]</t>
    </r>
  </si>
  <si>
    <r>
      <rPr>
        <sz val="10.5"/>
        <color theme="0" tint="-0.499984740745262"/>
        <rFont val="Arial"/>
        <family val="2"/>
      </rPr>
      <t xml:space="preserve">14.2  </t>
    </r>
    <r>
      <rPr>
        <i/>
        <sz val="10.5"/>
        <color theme="0" tint="-0.499984740745262"/>
        <rFont val="Arial"/>
        <family val="2"/>
      </rPr>
      <t>Less</t>
    </r>
    <r>
      <rPr>
        <sz val="10.5"/>
        <color theme="0" tint="-0.499984740745262"/>
        <rFont val="Calibri"/>
        <family val="2"/>
        <scheme val="minor"/>
      </rPr>
      <t xml:space="preserve">   </t>
    </r>
    <r>
      <rPr>
        <sz val="6.95"/>
        <color rgb="FF808080"/>
        <rFont val="Arial"/>
        <family val="2"/>
      </rPr>
      <t/>
    </r>
  </si>
  <si>
    <r>
      <t xml:space="preserve">Recoupment from </t>
    </r>
    <r>
      <rPr>
        <b/>
        <sz val="10.5"/>
        <color theme="0" tint="-0.499984740745262"/>
        <rFont val="Arial"/>
        <family val="2"/>
      </rPr>
      <t xml:space="preserve">contractor </t>
    </r>
    <r>
      <rPr>
        <sz val="10.5"/>
        <color theme="0" tint="-0.499984740745262"/>
        <rFont val="Arial"/>
        <family val="2"/>
      </rPr>
      <t xml:space="preserve">of an advance payment </t>
    </r>
    <r>
      <rPr>
        <i/>
        <sz val="10.5"/>
        <color theme="0" tint="-0.499984740745262"/>
        <rFont val="Arial"/>
        <family val="2"/>
      </rPr>
      <t>[Recovery Statement 1.10]</t>
    </r>
  </si>
  <si>
    <r>
      <rPr>
        <sz val="10.5"/>
        <color theme="0" tint="-0.499984740745262"/>
        <rFont val="Arial"/>
        <family val="2"/>
      </rPr>
      <t xml:space="preserve">14.3  </t>
    </r>
    <r>
      <rPr>
        <i/>
        <sz val="10.5"/>
        <color theme="0" tint="-0.499984740745262"/>
        <rFont val="Arial"/>
        <family val="2"/>
      </rPr>
      <t>Add</t>
    </r>
    <r>
      <rPr>
        <sz val="10.5"/>
        <color theme="0" tint="-0.499984740745262"/>
        <rFont val="Calibri"/>
        <family val="2"/>
        <scheme val="minor"/>
      </rPr>
      <t xml:space="preserve">    </t>
    </r>
    <r>
      <rPr>
        <b/>
        <sz val="6.95"/>
        <color rgb="FF808080"/>
        <rFont val="Arial"/>
        <family val="2"/>
      </rPr>
      <t/>
    </r>
  </si>
  <si>
    <r>
      <rPr>
        <b/>
        <sz val="10.5"/>
        <color theme="0" tint="-0.499984740745262"/>
        <rFont val="Arial"/>
        <family val="2"/>
      </rPr>
      <t xml:space="preserve">Default interest </t>
    </r>
    <r>
      <rPr>
        <sz val="10.5"/>
        <color theme="0" tint="-0.499984740745262"/>
        <rFont val="Arial"/>
        <family val="2"/>
      </rPr>
      <t xml:space="preserve">payable to the </t>
    </r>
    <r>
      <rPr>
        <b/>
        <sz val="10.5"/>
        <color theme="0" tint="-0.499984740745262"/>
        <rFont val="Arial"/>
        <family val="2"/>
      </rPr>
      <t xml:space="preserve">contractor </t>
    </r>
    <r>
      <rPr>
        <i/>
        <sz val="10.5"/>
        <color theme="0" tint="-0.499984740745262"/>
        <rFont val="Arial"/>
        <family val="2"/>
      </rPr>
      <t>[Recovery Statement 2.1]</t>
    </r>
  </si>
  <si>
    <r>
      <rPr>
        <sz val="10.5"/>
        <color theme="0" tint="-0.499984740745262"/>
        <rFont val="Arial"/>
        <family val="2"/>
      </rPr>
      <t xml:space="preserve">14.4  </t>
    </r>
    <r>
      <rPr>
        <i/>
        <sz val="10.5"/>
        <color theme="0" tint="-0.499984740745262"/>
        <rFont val="Arial"/>
        <family val="2"/>
      </rPr>
      <t>Add</t>
    </r>
    <r>
      <rPr>
        <sz val="10.5"/>
        <color theme="0" tint="-0.499984740745262"/>
        <rFont val="Calibri"/>
        <family val="2"/>
        <scheme val="minor"/>
      </rPr>
      <t xml:space="preserve">    </t>
    </r>
    <r>
      <rPr>
        <b/>
        <sz val="6.95"/>
        <color rgb="FF808080"/>
        <rFont val="Arial"/>
        <family val="2"/>
      </rPr>
      <t/>
    </r>
  </si>
  <si>
    <r>
      <rPr>
        <b/>
        <sz val="10.5"/>
        <color theme="0" tint="-0.499984740745262"/>
        <rFont val="Arial"/>
        <family val="2"/>
      </rPr>
      <t xml:space="preserve">Compensatory interest </t>
    </r>
    <r>
      <rPr>
        <sz val="10.5"/>
        <color theme="0" tint="-0.499984740745262"/>
        <rFont val="Arial"/>
        <family val="2"/>
      </rPr>
      <t xml:space="preserve">payable to the </t>
    </r>
    <r>
      <rPr>
        <b/>
        <sz val="10.5"/>
        <color theme="0" tint="-0.499984740745262"/>
        <rFont val="Arial"/>
        <family val="2"/>
      </rPr>
      <t xml:space="preserve">contractor </t>
    </r>
    <r>
      <rPr>
        <i/>
        <sz val="10.5"/>
        <color theme="0" tint="-0.499984740745262"/>
        <rFont val="Arial"/>
        <family val="2"/>
      </rPr>
      <t>[Recovery Statement 2.2]</t>
    </r>
  </si>
  <si>
    <r>
      <t xml:space="preserve">14.5  </t>
    </r>
    <r>
      <rPr>
        <i/>
        <sz val="10.5"/>
        <color theme="0" tint="-0.499984740745262"/>
        <rFont val="Arial"/>
        <family val="2"/>
      </rPr>
      <t>Add</t>
    </r>
  </si>
  <si>
    <r>
      <t xml:space="preserve">Expense and loss caused by a </t>
    </r>
    <r>
      <rPr>
        <b/>
        <sz val="10.5"/>
        <color theme="0" tint="-0.499984740745262"/>
        <rFont val="Arial"/>
        <family val="2"/>
      </rPr>
      <t xml:space="preserve">direct contractor </t>
    </r>
    <r>
      <rPr>
        <i/>
        <sz val="10.5"/>
        <color theme="0" tint="-0.499984740745262"/>
        <rFont val="Arial"/>
        <family val="2"/>
      </rPr>
      <t>[Recovery statement 2.4]</t>
    </r>
  </si>
  <si>
    <r>
      <rPr>
        <sz val="10.5"/>
        <color theme="0" tint="-0.499984740745262"/>
        <rFont val="Arial"/>
        <family val="2"/>
      </rPr>
      <t xml:space="preserve">14.6  </t>
    </r>
    <r>
      <rPr>
        <i/>
        <sz val="10.5"/>
        <color theme="0" tint="-0.499984740745262"/>
        <rFont val="Arial"/>
        <family val="2"/>
      </rPr>
      <t>Add</t>
    </r>
    <r>
      <rPr>
        <sz val="11"/>
        <color theme="1"/>
        <rFont val="Calibri"/>
        <family val="2"/>
        <scheme val="minor"/>
      </rPr>
      <t/>
    </r>
  </si>
  <si>
    <r>
      <t xml:space="preserve">Damages </t>
    </r>
    <r>
      <rPr>
        <i/>
        <sz val="10.5"/>
        <color theme="0" tint="-0.499984740745262"/>
        <rFont val="Arial"/>
        <family val="2"/>
      </rPr>
      <t>[Recovery Statement 2.3]</t>
    </r>
  </si>
  <si>
    <r>
      <rPr>
        <sz val="10.5"/>
        <color theme="0" tint="-0.499984740745262"/>
        <rFont val="Arial"/>
        <family val="2"/>
      </rPr>
      <t xml:space="preserve">14.7  </t>
    </r>
    <r>
      <rPr>
        <i/>
        <sz val="10.5"/>
        <color theme="0" tint="-0.499984740745262"/>
        <rFont val="Arial"/>
        <family val="2"/>
      </rPr>
      <t>Add</t>
    </r>
    <r>
      <rPr>
        <sz val="11"/>
        <color theme="1"/>
        <rFont val="Calibri"/>
        <family val="2"/>
        <scheme val="minor"/>
      </rPr>
      <t/>
    </r>
  </si>
  <si>
    <r>
      <t xml:space="preserve">Advance payment made to the </t>
    </r>
    <r>
      <rPr>
        <b/>
        <sz val="10.5"/>
        <color theme="0" tint="-0.499984740745262"/>
        <rFont val="Arial"/>
        <family val="2"/>
      </rPr>
      <t xml:space="preserve">contractor </t>
    </r>
    <r>
      <rPr>
        <i/>
        <sz val="10.5"/>
        <color theme="0" tint="-0.499984740745262"/>
        <rFont val="Arial"/>
        <family val="2"/>
      </rPr>
      <t>[Recovery Statement 2.5]</t>
    </r>
  </si>
  <si>
    <r>
      <rPr>
        <sz val="10.5"/>
        <color theme="0" tint="-0.499984740745262"/>
        <rFont val="Arial"/>
        <family val="2"/>
      </rPr>
      <t xml:space="preserve">14.8   </t>
    </r>
    <r>
      <rPr>
        <i/>
        <sz val="10.5"/>
        <color theme="0" tint="-0.499984740745262"/>
        <rFont val="Arial"/>
        <family val="2"/>
      </rPr>
      <t>Add</t>
    </r>
    <r>
      <rPr>
        <sz val="11"/>
        <color theme="1"/>
        <rFont val="Calibri"/>
        <family val="2"/>
        <scheme val="minor"/>
      </rPr>
      <t/>
    </r>
  </si>
  <si>
    <r>
      <t xml:space="preserve">Termination of a </t>
    </r>
    <r>
      <rPr>
        <b/>
        <sz val="10.5"/>
        <color theme="0" tint="-0.499984740745262"/>
        <rFont val="Arial"/>
        <family val="2"/>
      </rPr>
      <t>subcontract agreement</t>
    </r>
    <r>
      <rPr>
        <sz val="10.5"/>
        <color theme="0" tint="-0.499984740745262"/>
        <rFont val="Arial"/>
        <family val="2"/>
      </rPr>
      <t xml:space="preserve">, </t>
    </r>
    <r>
      <rPr>
        <b/>
        <sz val="10.5"/>
        <color theme="0" tint="-0.499984740745262"/>
        <rFont val="Arial"/>
        <family val="2"/>
      </rPr>
      <t>employe</t>
    </r>
    <r>
      <rPr>
        <sz val="10.5"/>
        <color theme="0" tint="-0.499984740745262"/>
        <rFont val="Arial"/>
        <family val="2"/>
      </rPr>
      <t xml:space="preserve">r's default </t>
    </r>
    <r>
      <rPr>
        <i/>
        <sz val="10.5"/>
        <color theme="0" tint="-0.499984740745262"/>
        <rFont val="Arial"/>
        <family val="2"/>
      </rPr>
      <t>[Recovery Statement 2.6]</t>
    </r>
  </si>
  <si>
    <r>
      <rPr>
        <sz val="10.5"/>
        <color theme="0" tint="-0.499984740745262"/>
        <rFont val="Arial"/>
        <family val="2"/>
      </rPr>
      <t xml:space="preserve">14.9   </t>
    </r>
    <r>
      <rPr>
        <i/>
        <sz val="10.5"/>
        <color theme="0" tint="-0.499984740745262"/>
        <rFont val="Arial"/>
        <family val="2"/>
      </rPr>
      <t>Add</t>
    </r>
    <r>
      <rPr>
        <sz val="11"/>
        <color theme="1"/>
        <rFont val="Calibri"/>
        <family val="2"/>
        <scheme val="minor"/>
      </rPr>
      <t/>
    </r>
  </si>
  <si>
    <r>
      <rPr>
        <b/>
        <sz val="10.5"/>
        <color theme="0" tint="-0.499984740745262"/>
        <rFont val="Arial"/>
        <family val="2"/>
      </rPr>
      <t xml:space="preserve">CERTIFIED AMOUNT DUE FOR PAYMENT </t>
    </r>
    <r>
      <rPr>
        <sz val="10.5"/>
        <color theme="0" tint="-0.499984740745262"/>
        <rFont val="Arial"/>
        <family val="2"/>
      </rPr>
      <t>to the:</t>
    </r>
  </si>
  <si>
    <r>
      <t xml:space="preserve">17.0    </t>
    </r>
    <r>
      <rPr>
        <b/>
        <sz val="10.5"/>
        <color theme="0" tint="-0.499984740745262"/>
        <rFont val="Arial"/>
        <family val="2"/>
      </rPr>
      <t xml:space="preserve">Contract sum </t>
    </r>
    <r>
      <rPr>
        <sz val="10.5"/>
        <color theme="0" tint="-0.499984740745262"/>
        <rFont val="Arial"/>
        <family val="2"/>
      </rPr>
      <t>execution (</t>
    </r>
    <r>
      <rPr>
        <b/>
        <sz val="10.5"/>
        <color theme="0" tint="-0.499984740745262"/>
        <rFont val="Arial"/>
        <family val="2"/>
      </rPr>
      <t xml:space="preserve">Security </t>
    </r>
    <r>
      <rPr>
        <sz val="10.5"/>
        <color theme="0" tint="-0.499984740745262"/>
        <rFont val="Arial"/>
        <family val="2"/>
      </rPr>
      <t>for construction - variable - only)</t>
    </r>
  </si>
  <si>
    <r>
      <rPr>
        <sz val="10.5"/>
        <color theme="0" tint="-0.499984740745262"/>
        <rFont val="Arial"/>
        <family val="2"/>
      </rPr>
      <t>%</t>
    </r>
  </si>
  <si>
    <r>
      <rPr>
        <b/>
        <sz val="10.5"/>
        <color theme="0" tint="-0.499984740745262"/>
        <rFont val="Arial"/>
        <family val="2"/>
      </rPr>
      <t xml:space="preserve">         Security </t>
    </r>
    <r>
      <rPr>
        <sz val="10.5"/>
        <color theme="0" tint="-0.499984740745262"/>
        <rFont val="Arial"/>
        <family val="2"/>
      </rPr>
      <t>status</t>
    </r>
  </si>
  <si>
    <r>
      <rPr>
        <sz val="10.5"/>
        <color theme="0" tint="-0.499984740745262"/>
        <rFont val="Arial"/>
        <family val="2"/>
      </rPr>
      <t xml:space="preserve">         Mark each box as appropriate: </t>
    </r>
    <r>
      <rPr>
        <sz val="10.5"/>
        <color theme="0" tint="-0.499984740745262"/>
        <rFont val="MS UI Gothic"/>
        <family val="2"/>
      </rPr>
      <t>✓</t>
    </r>
    <r>
      <rPr>
        <sz val="10.5"/>
        <color theme="0" tint="-0.499984740745262"/>
        <rFont val="Arial"/>
        <family val="2"/>
      </rPr>
      <t xml:space="preserve">or </t>
    </r>
    <r>
      <rPr>
        <sz val="10.5"/>
        <color theme="0" tint="-0.499984740745262"/>
        <rFont val="MS UI Gothic"/>
        <family val="2"/>
      </rPr>
      <t>✕</t>
    </r>
    <r>
      <rPr>
        <sz val="11"/>
        <color theme="1"/>
        <rFont val="Calibri"/>
        <family val="2"/>
        <scheme val="minor"/>
      </rPr>
      <t/>
    </r>
  </si>
  <si>
    <r>
      <rPr>
        <b/>
        <sz val="10.5"/>
        <color theme="0" tint="-0.499984740745262"/>
        <rFont val="Arial"/>
        <family val="2"/>
      </rPr>
      <t>Practical Completion</t>
    </r>
  </si>
  <si>
    <r>
      <rPr>
        <b/>
        <sz val="10.5"/>
        <color theme="0" tint="-0.499984740745262"/>
        <rFont val="Arial"/>
        <family val="2"/>
      </rPr>
      <t>Final Completion</t>
    </r>
  </si>
  <si>
    <r>
      <rPr>
        <sz val="10.5"/>
        <color rgb="FF808080"/>
        <rFont val="Arial"/>
        <family val="2"/>
      </rPr>
      <t>Signature</t>
    </r>
  </si>
  <si>
    <r>
      <rPr>
        <sz val="10.5"/>
        <color rgb="FF808080"/>
        <rFont val="Arial"/>
        <family val="2"/>
      </rPr>
      <t>Date:</t>
    </r>
  </si>
  <si>
    <t xml:space="preserve">D17.0 &gt; 50%≥       </t>
  </si>
  <si>
    <r>
      <rPr>
        <b/>
        <sz val="10.5"/>
        <color theme="0" tint="-0.499984740745262"/>
        <rFont val="Arial"/>
        <family val="2"/>
      </rPr>
      <t xml:space="preserve">Principal Building Agreement </t>
    </r>
    <r>
      <rPr>
        <sz val="10.5"/>
        <color theme="0" tint="-0.499984740745262"/>
        <rFont val="Arial"/>
        <family val="2"/>
      </rPr>
      <t>Edition 6.2 - May 2018</t>
    </r>
  </si>
  <si>
    <t>Certificate No:</t>
  </si>
  <si>
    <t>Interim or Final</t>
  </si>
  <si>
    <t>ZAR</t>
  </si>
  <si>
    <t>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</si>
</sst>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7" formatCode="_-[$R-1C09]* \ \ #\ ##0.00_-;\-[$R-1C09]* \ \ #\ ##0.00_-;_-[$R-1C09]* &quot;-&quot;??_-;_-@_-"/>
  </numFmts>
  <fonts count="23" x14ac:knownFonts="1">
    <font>
      <sz val="11"/>
      <color theme="1"/>
      <name val="Calibri"/>
      <family val="2"/>
      <scheme val="minor"/>
    </font>
    <font>
      <sz val="6.95"/>
      <color rgb="FF808080"/>
      <name val="Arial"/>
      <family val="2"/>
    </font>
    <font>
      <b/>
      <sz val="6.95"/>
      <color rgb="FF808080"/>
      <name val="Arial"/>
      <family val="2"/>
    </font>
    <font>
      <sz val="6.95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808080"/>
      <name val="Arial"/>
      <family val="2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b/>
      <sz val="9"/>
      <color rgb="FF808080"/>
      <name val="Arial"/>
      <family val="2"/>
    </font>
    <font>
      <sz val="9"/>
      <color rgb="FFA6A6A6"/>
      <name val="Arial"/>
      <family val="2"/>
    </font>
    <font>
      <b/>
      <sz val="9"/>
      <color rgb="FF969696"/>
      <name val="Arial"/>
      <family val="2"/>
    </font>
    <font>
      <sz val="9"/>
      <color rgb="FF969696"/>
      <name val="Arial"/>
      <family val="2"/>
    </font>
    <font>
      <b/>
      <sz val="10.5"/>
      <color theme="0" tint="-0.499984740745262"/>
      <name val="Arial"/>
      <family val="2"/>
    </font>
    <font>
      <sz val="10.5"/>
      <color theme="0" tint="-0.499984740745262"/>
      <name val="Calibri"/>
      <family val="2"/>
      <scheme val="minor"/>
    </font>
    <font>
      <sz val="10.5"/>
      <color theme="0" tint="-0.499984740745262"/>
      <name val="Arial"/>
      <family val="2"/>
    </font>
    <font>
      <i/>
      <sz val="10.5"/>
      <color theme="0" tint="-0.499984740745262"/>
      <name val="Arial"/>
      <family val="2"/>
    </font>
    <font>
      <sz val="10.5"/>
      <color theme="0" tint="-0.499984740745262"/>
      <name val="MS UI Gothic"/>
      <family val="2"/>
    </font>
    <font>
      <sz val="10.5"/>
      <color theme="1"/>
      <name val="Calibri"/>
      <family val="2"/>
      <scheme val="minor"/>
    </font>
    <font>
      <sz val="10.5"/>
      <color rgb="FF808080"/>
      <name val="Arial"/>
      <family val="2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164" fontId="19" fillId="0" borderId="2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167" fontId="21" fillId="0" borderId="1" xfId="0" applyNumberFormat="1" applyFont="1" applyBorder="1" applyAlignment="1">
      <alignment horizontal="left" vertical="center"/>
    </xf>
    <xf numFmtId="167" fontId="21" fillId="0" borderId="1" xfId="0" applyNumberFormat="1" applyFont="1" applyBorder="1" applyAlignment="1" applyProtection="1">
      <alignment horizontal="left" vertical="center"/>
      <protection locked="0"/>
    </xf>
    <xf numFmtId="167" fontId="15" fillId="0" borderId="1" xfId="0" applyNumberFormat="1" applyFont="1" applyBorder="1" applyAlignment="1" applyProtection="1">
      <alignment horizontal="left" vertical="center"/>
      <protection locked="0"/>
    </xf>
    <xf numFmtId="167" fontId="15" fillId="0" borderId="1" xfId="0" applyNumberFormat="1" applyFont="1" applyBorder="1" applyAlignment="1">
      <alignment horizontal="left" vertical="center"/>
    </xf>
    <xf numFmtId="167" fontId="21" fillId="0" borderId="5" xfId="0" applyNumberFormat="1" applyFont="1" applyBorder="1" applyAlignment="1">
      <alignment horizontal="left" vertical="center"/>
    </xf>
    <xf numFmtId="167" fontId="22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4</xdr:row>
      <xdr:rowOff>85725</xdr:rowOff>
    </xdr:from>
    <xdr:to>
      <xdr:col>13</xdr:col>
      <xdr:colOff>200025</xdr:colOff>
      <xdr:row>4</xdr:row>
      <xdr:rowOff>85725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2412" y="892549"/>
          <a:ext cx="9086289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33618</xdr:colOff>
      <xdr:row>12</xdr:row>
      <xdr:rowOff>76200</xdr:rowOff>
    </xdr:from>
    <xdr:to>
      <xdr:col>13</xdr:col>
      <xdr:colOff>200025</xdr:colOff>
      <xdr:row>12</xdr:row>
      <xdr:rowOff>76200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3618" y="2238935"/>
          <a:ext cx="9075083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23</xdr:row>
      <xdr:rowOff>95250</xdr:rowOff>
    </xdr:from>
    <xdr:to>
      <xdr:col>13</xdr:col>
      <xdr:colOff>9525</xdr:colOff>
      <xdr:row>23</xdr:row>
      <xdr:rowOff>95250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876925" y="4143375"/>
          <a:ext cx="242887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123825</xdr:colOff>
      <xdr:row>33</xdr:row>
      <xdr:rowOff>96931</xdr:rowOff>
    </xdr:from>
    <xdr:to>
      <xdr:col>13</xdr:col>
      <xdr:colOff>0</xdr:colOff>
      <xdr:row>33</xdr:row>
      <xdr:rowOff>96931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777443" y="5856755"/>
          <a:ext cx="1131233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123825</xdr:colOff>
      <xdr:row>37</xdr:row>
      <xdr:rowOff>95250</xdr:rowOff>
    </xdr:from>
    <xdr:to>
      <xdr:col>13</xdr:col>
      <xdr:colOff>0</xdr:colOff>
      <xdr:row>37</xdr:row>
      <xdr:rowOff>95250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934200" y="6562725"/>
          <a:ext cx="10763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45</xdr:row>
      <xdr:rowOff>87406</xdr:rowOff>
    </xdr:from>
    <xdr:to>
      <xdr:col>13</xdr:col>
      <xdr:colOff>0</xdr:colOff>
      <xdr:row>45</xdr:row>
      <xdr:rowOff>87406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965201" y="7965141"/>
          <a:ext cx="494347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67</xdr:row>
      <xdr:rowOff>77881</xdr:rowOff>
    </xdr:from>
    <xdr:to>
      <xdr:col>13</xdr:col>
      <xdr:colOff>0</xdr:colOff>
      <xdr:row>67</xdr:row>
      <xdr:rowOff>77881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3609975" y="11622181"/>
          <a:ext cx="53149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75</xdr:row>
          <xdr:rowOff>9525</xdr:rowOff>
        </xdr:from>
        <xdr:to>
          <xdr:col>14</xdr:col>
          <xdr:colOff>581025</xdr:colOff>
          <xdr:row>76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1228725</xdr:colOff>
          <xdr:row>75</xdr:row>
          <xdr:rowOff>9525</xdr:rowOff>
        </xdr:from>
        <xdr:to>
          <xdr:col>12</xdr:col>
          <xdr:colOff>657225</xdr:colOff>
          <xdr:row>76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981075</xdr:colOff>
          <xdr:row>75</xdr:row>
          <xdr:rowOff>9525</xdr:rowOff>
        </xdr:from>
        <xdr:to>
          <xdr:col>10</xdr:col>
          <xdr:colOff>428625</xdr:colOff>
          <xdr:row>76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1143000</xdr:colOff>
          <xdr:row>75</xdr:row>
          <xdr:rowOff>9525</xdr:rowOff>
        </xdr:from>
        <xdr:to>
          <xdr:col>8</xdr:col>
          <xdr:colOff>647700</xdr:colOff>
          <xdr:row>76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22412</xdr:colOff>
      <xdr:row>76</xdr:row>
      <xdr:rowOff>85725</xdr:rowOff>
    </xdr:from>
    <xdr:to>
      <xdr:col>13</xdr:col>
      <xdr:colOff>209550</xdr:colOff>
      <xdr:row>76</xdr:row>
      <xdr:rowOff>85725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2412" y="13174196"/>
          <a:ext cx="9095814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44824</xdr:colOff>
      <xdr:row>85</xdr:row>
      <xdr:rowOff>38100</xdr:rowOff>
    </xdr:from>
    <xdr:to>
      <xdr:col>13</xdr:col>
      <xdr:colOff>219075</xdr:colOff>
      <xdr:row>85</xdr:row>
      <xdr:rowOff>38100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44824" y="14706600"/>
          <a:ext cx="9082927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80</xdr:row>
      <xdr:rowOff>38100</xdr:rowOff>
    </xdr:from>
    <xdr:to>
      <xdr:col>13</xdr:col>
      <xdr:colOff>0</xdr:colOff>
      <xdr:row>80</xdr:row>
      <xdr:rowOff>38100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4922184" y="13910982"/>
          <a:ext cx="3919257" cy="0"/>
        </a:xfrm>
        <a:prstGeom prst="line">
          <a:avLst/>
        </a:prstGeom>
        <a:ln w="158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228601</xdr:colOff>
      <xdr:row>77</xdr:row>
      <xdr:rowOff>38100</xdr:rowOff>
    </xdr:from>
    <xdr:to>
      <xdr:col>6</xdr:col>
      <xdr:colOff>1152526</xdr:colOff>
      <xdr:row>83</xdr:row>
      <xdr:rowOff>152400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19101" y="13305865"/>
          <a:ext cx="4689101" cy="1201270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76200</xdr:rowOff>
    </xdr:from>
    <xdr:to>
      <xdr:col>2</xdr:col>
      <xdr:colOff>609600</xdr:colOff>
      <xdr:row>4</xdr:row>
      <xdr:rowOff>28575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95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86"/>
  <sheetViews>
    <sheetView tabSelected="1" topLeftCell="A7" zoomScaleNormal="100" workbookViewId="0">
      <selection activeCell="K23" sqref="K23"/>
    </sheetView>
  </sheetViews>
  <sheetFormatPr defaultRowHeight="15" x14ac:dyDescent="0.25"/>
  <cols>
    <col min="1" max="1" width="2.85546875" customWidth="1"/>
    <col min="2" max="2" width="16.42578125" customWidth="1"/>
    <col min="3" max="3" width="9.7109375" customWidth="1"/>
    <col min="4" max="4" width="12.42578125" customWidth="1"/>
    <col min="5" max="5" width="9.85546875" customWidth="1"/>
    <col min="6" max="6" width="2.7109375" customWidth="1"/>
    <col min="7" max="7" width="17.5703125" customWidth="1"/>
    <col min="8" max="8" width="2" customWidth="1"/>
    <col min="9" max="9" width="18.140625" customWidth="1"/>
    <col min="10" max="10" width="2.28515625" customWidth="1"/>
    <col min="11" max="11" width="18.85546875" customWidth="1"/>
    <col min="12" max="12" width="2" customWidth="1"/>
    <col min="13" max="13" width="19" customWidth="1"/>
    <col min="14" max="14" width="3.42578125" customWidth="1"/>
  </cols>
  <sheetData>
    <row r="1" spans="2:14" x14ac:dyDescent="0.25">
      <c r="B1" s="4"/>
      <c r="C1" s="4"/>
      <c r="D1" s="34" t="s">
        <v>24</v>
      </c>
      <c r="E1" s="34"/>
      <c r="F1" s="34"/>
      <c r="G1" s="34"/>
      <c r="H1" s="27"/>
      <c r="I1" s="27"/>
      <c r="J1" s="27"/>
      <c r="K1" s="15"/>
      <c r="L1" s="7"/>
      <c r="M1" s="4"/>
      <c r="N1" s="4"/>
    </row>
    <row r="2" spans="2:14" ht="16.5" customHeight="1" x14ac:dyDescent="0.25">
      <c r="C2" s="2"/>
      <c r="D2" s="34"/>
      <c r="E2" s="34"/>
      <c r="F2" s="34"/>
      <c r="G2" s="34"/>
      <c r="H2" s="17"/>
      <c r="I2" s="17"/>
      <c r="J2" s="17"/>
      <c r="K2" s="31" t="s">
        <v>85</v>
      </c>
      <c r="L2" s="13"/>
      <c r="M2" s="43"/>
      <c r="N2" s="4"/>
    </row>
    <row r="3" spans="2:14" ht="15.95" customHeight="1" x14ac:dyDescent="0.25">
      <c r="B3" s="2"/>
      <c r="C3" s="2"/>
      <c r="D3" s="22" t="s">
        <v>25</v>
      </c>
      <c r="E3" s="22"/>
      <c r="F3" s="22"/>
      <c r="G3" s="22"/>
      <c r="H3" s="22"/>
      <c r="I3" s="22"/>
      <c r="J3" s="22"/>
      <c r="K3" s="17"/>
      <c r="L3" s="8"/>
      <c r="M3" s="2"/>
      <c r="N3" s="4"/>
    </row>
    <row r="4" spans="2:14" ht="15.95" customHeight="1" x14ac:dyDescent="0.25">
      <c r="B4" s="2"/>
      <c r="C4" s="2"/>
      <c r="D4" s="22" t="s">
        <v>84</v>
      </c>
      <c r="E4" s="22"/>
      <c r="F4" s="22"/>
      <c r="G4" s="22"/>
      <c r="H4" s="22"/>
      <c r="I4" s="22"/>
      <c r="J4" s="22"/>
      <c r="K4" s="19" t="s">
        <v>86</v>
      </c>
      <c r="L4" s="9"/>
      <c r="M4" s="43"/>
      <c r="N4" s="4"/>
    </row>
    <row r="5" spans="2:14" ht="15.75" customHeight="1" x14ac:dyDescent="0.25">
      <c r="B5" s="2"/>
      <c r="C5" s="2"/>
      <c r="D5" s="3"/>
      <c r="E5" s="3"/>
      <c r="F5" s="3"/>
      <c r="G5" s="3"/>
      <c r="H5" s="3"/>
      <c r="I5" s="3"/>
      <c r="J5" s="3"/>
      <c r="K5" s="5"/>
      <c r="L5" s="5"/>
      <c r="M5" s="2"/>
      <c r="N5" s="4"/>
    </row>
    <row r="6" spans="2:14" ht="15.75" customHeight="1" x14ac:dyDescent="0.25">
      <c r="B6" s="14"/>
      <c r="C6" s="14" t="s">
        <v>3</v>
      </c>
      <c r="D6" s="38"/>
      <c r="E6" s="39"/>
      <c r="F6" s="39"/>
      <c r="G6" s="39"/>
      <c r="H6" s="39"/>
      <c r="I6" s="39"/>
      <c r="J6" s="39"/>
      <c r="K6" s="39"/>
      <c r="L6" s="39"/>
      <c r="M6" s="40"/>
      <c r="N6" s="15"/>
    </row>
    <row r="7" spans="2:14" ht="8.25" customHeight="1" x14ac:dyDescent="0.25"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</row>
    <row r="8" spans="2:14" ht="16.5" customHeight="1" x14ac:dyDescent="0.25">
      <c r="B8" s="16"/>
      <c r="C8" s="16" t="s">
        <v>36</v>
      </c>
      <c r="D8" s="38"/>
      <c r="E8" s="39"/>
      <c r="F8" s="39"/>
      <c r="G8" s="39"/>
      <c r="H8" s="39"/>
      <c r="I8" s="39"/>
      <c r="J8" s="39"/>
      <c r="K8" s="39"/>
      <c r="L8" s="39"/>
      <c r="M8" s="40"/>
      <c r="N8" s="15"/>
    </row>
    <row r="9" spans="2:14" ht="8.25" customHeight="1" x14ac:dyDescent="0.25"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pans="2:14" ht="17.25" customHeight="1" x14ac:dyDescent="0.25">
      <c r="B10" s="14"/>
      <c r="C10" s="14" t="s">
        <v>4</v>
      </c>
      <c r="D10" s="38"/>
      <c r="E10" s="39"/>
      <c r="F10" s="39"/>
      <c r="G10" s="39"/>
      <c r="H10" s="39"/>
      <c r="I10" s="39"/>
      <c r="J10" s="39"/>
      <c r="K10" s="39"/>
      <c r="L10" s="39"/>
      <c r="M10" s="40"/>
      <c r="N10" s="15"/>
    </row>
    <row r="11" spans="2:14" ht="8.25" customHeight="1" x14ac:dyDescent="0.25"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</row>
    <row r="12" spans="2:14" ht="16.5" customHeight="1" x14ac:dyDescent="0.25">
      <c r="B12" s="14"/>
      <c r="C12" s="14" t="s">
        <v>5</v>
      </c>
      <c r="D12" s="38"/>
      <c r="E12" s="39"/>
      <c r="F12" s="39"/>
      <c r="G12" s="39"/>
      <c r="H12" s="39"/>
      <c r="I12" s="39"/>
      <c r="J12" s="39"/>
      <c r="K12" s="39"/>
      <c r="L12" s="39"/>
      <c r="M12" s="40"/>
      <c r="N12" s="15"/>
    </row>
    <row r="13" spans="2:14" ht="12.75" customHeight="1" x14ac:dyDescent="0.25">
      <c r="B13" s="16"/>
      <c r="C13" s="16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5"/>
    </row>
    <row r="14" spans="2:14" ht="15" customHeight="1" x14ac:dyDescent="0.25">
      <c r="B14" s="19"/>
      <c r="C14" s="19" t="s">
        <v>2</v>
      </c>
      <c r="D14" s="41"/>
      <c r="E14" s="42"/>
      <c r="F14" s="20"/>
      <c r="G14" s="19" t="s">
        <v>1</v>
      </c>
      <c r="H14" s="19"/>
      <c r="I14" s="32">
        <f ca="1">NOW()</f>
        <v>43553.371038888887</v>
      </c>
      <c r="J14" s="33"/>
      <c r="K14" s="19" t="s">
        <v>11</v>
      </c>
      <c r="L14" s="19"/>
      <c r="M14" s="32">
        <f ca="1">I14+14</f>
        <v>43567.371038888887</v>
      </c>
      <c r="N14" s="33"/>
    </row>
    <row r="15" spans="2:14" ht="15" customHeight="1" x14ac:dyDescent="0.25">
      <c r="B15" s="17"/>
      <c r="C15" s="17"/>
      <c r="D15" s="17"/>
      <c r="E15" s="17"/>
      <c r="F15" s="17"/>
      <c r="G15" s="21" t="s">
        <v>6</v>
      </c>
      <c r="H15" s="21"/>
      <c r="I15" s="21" t="s">
        <v>7</v>
      </c>
      <c r="J15" s="21"/>
      <c r="K15" s="21" t="s">
        <v>9</v>
      </c>
      <c r="L15" s="21"/>
      <c r="M15" s="21" t="s">
        <v>10</v>
      </c>
      <c r="N15" s="15"/>
    </row>
    <row r="16" spans="2:14" ht="15" customHeight="1" x14ac:dyDescent="0.25">
      <c r="B16" s="17"/>
      <c r="C16" s="17"/>
      <c r="D16" s="17"/>
      <c r="E16" s="17"/>
      <c r="F16" s="17"/>
      <c r="G16" s="18" t="s">
        <v>37</v>
      </c>
      <c r="H16" s="18"/>
      <c r="I16" s="21" t="s">
        <v>8</v>
      </c>
      <c r="J16" s="21"/>
      <c r="K16" s="18" t="s">
        <v>38</v>
      </c>
      <c r="L16" s="18"/>
      <c r="M16" s="18" t="s">
        <v>38</v>
      </c>
      <c r="N16" s="15"/>
    </row>
    <row r="17" spans="2:14" ht="15.2" customHeight="1" x14ac:dyDescent="0.25">
      <c r="B17" s="17"/>
      <c r="C17" s="17"/>
      <c r="D17" s="17"/>
      <c r="E17" s="17"/>
      <c r="F17" s="17"/>
      <c r="G17" s="17"/>
      <c r="H17" s="17"/>
      <c r="I17" s="21" t="s">
        <v>0</v>
      </c>
      <c r="J17" s="21"/>
      <c r="K17" s="18" t="s">
        <v>39</v>
      </c>
      <c r="L17" s="18"/>
      <c r="M17" s="18" t="s">
        <v>40</v>
      </c>
      <c r="N17" s="15"/>
    </row>
    <row r="18" spans="2:14" ht="9.75" customHeight="1" x14ac:dyDescent="0.25">
      <c r="B18" s="17"/>
      <c r="C18" s="17"/>
      <c r="D18" s="17"/>
      <c r="E18" s="17"/>
      <c r="F18" s="17"/>
      <c r="G18" s="17"/>
      <c r="H18" s="17"/>
      <c r="I18" s="21"/>
      <c r="J18" s="21"/>
      <c r="K18" s="18"/>
      <c r="L18" s="18"/>
      <c r="M18" s="18"/>
      <c r="N18" s="15"/>
    </row>
    <row r="19" spans="2:14" ht="15.75" customHeight="1" x14ac:dyDescent="0.25">
      <c r="B19" s="22" t="s">
        <v>22</v>
      </c>
      <c r="C19" s="22"/>
      <c r="D19" s="17"/>
      <c r="E19" s="17"/>
      <c r="F19" s="17"/>
      <c r="G19" s="17"/>
      <c r="H19" s="17"/>
      <c r="I19" s="17"/>
      <c r="J19" s="17"/>
      <c r="K19" s="45"/>
      <c r="L19" s="17"/>
      <c r="M19" s="17"/>
      <c r="N19" s="15"/>
    </row>
    <row r="20" spans="2:14" ht="9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5"/>
    </row>
    <row r="21" spans="2:14" ht="15.75" customHeight="1" x14ac:dyDescent="0.25">
      <c r="B21" s="22" t="s">
        <v>41</v>
      </c>
      <c r="C21" s="22"/>
      <c r="D21" s="17"/>
      <c r="E21" s="17"/>
      <c r="F21" s="17"/>
      <c r="G21" s="17"/>
      <c r="H21" s="17"/>
      <c r="I21" s="17"/>
      <c r="J21" s="17"/>
      <c r="K21" s="45"/>
      <c r="L21" s="17"/>
      <c r="M21" s="17"/>
      <c r="N21" s="15"/>
    </row>
    <row r="22" spans="2:14" ht="9.7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5"/>
    </row>
    <row r="23" spans="2:14" ht="15.75" customHeight="1" x14ac:dyDescent="0.25">
      <c r="B23" s="22" t="s">
        <v>42</v>
      </c>
      <c r="C23" s="22"/>
      <c r="D23" s="17"/>
      <c r="E23" s="17"/>
      <c r="F23" s="17"/>
      <c r="G23" s="17"/>
      <c r="H23" s="17"/>
      <c r="I23" s="17"/>
      <c r="J23" s="17"/>
      <c r="K23" s="45"/>
      <c r="L23" s="17"/>
      <c r="M23" s="17"/>
      <c r="N23" s="15"/>
    </row>
    <row r="24" spans="2:14" ht="15.7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5"/>
    </row>
    <row r="25" spans="2:14" ht="15.75" customHeight="1" x14ac:dyDescent="0.25">
      <c r="B25" s="23" t="s">
        <v>14</v>
      </c>
      <c r="C25" s="23"/>
      <c r="D25" s="17" t="s">
        <v>43</v>
      </c>
      <c r="E25" s="17"/>
      <c r="F25" s="17"/>
      <c r="G25" s="17"/>
      <c r="H25" s="17"/>
      <c r="I25" s="17"/>
      <c r="J25" s="17"/>
      <c r="K25" s="44" t="str">
        <f>IF(K19="","",SUM(K19:K23))</f>
        <v/>
      </c>
      <c r="L25" s="17"/>
      <c r="M25" s="17"/>
      <c r="N25" s="15"/>
    </row>
    <row r="26" spans="2:14" ht="9.7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5"/>
    </row>
    <row r="27" spans="2:14" ht="16.5" customHeight="1" x14ac:dyDescent="0.25">
      <c r="B27" s="17" t="s">
        <v>44</v>
      </c>
      <c r="C27" s="17"/>
      <c r="D27" s="24"/>
      <c r="E27" s="24"/>
      <c r="F27" s="24"/>
      <c r="G27" s="25" t="s">
        <v>13</v>
      </c>
      <c r="H27" s="17"/>
      <c r="I27" s="37">
        <v>0</v>
      </c>
      <c r="J27" s="26" t="s">
        <v>12</v>
      </c>
      <c r="K27" s="44" t="str">
        <f>IF(K19="","",K25*I27/100)</f>
        <v/>
      </c>
      <c r="L27" s="17"/>
      <c r="M27" s="44" t="str">
        <f>IF(K25="","",K25-K27)</f>
        <v/>
      </c>
      <c r="N27" s="15"/>
    </row>
    <row r="28" spans="2:14" ht="9.75" customHeight="1" x14ac:dyDescent="0.25">
      <c r="B28" s="17"/>
      <c r="C28" s="17"/>
      <c r="D28" s="17"/>
      <c r="E28" s="17"/>
      <c r="F28" s="17"/>
      <c r="G28" s="17"/>
      <c r="H28" s="17"/>
      <c r="I28" s="17"/>
      <c r="J28" s="22"/>
      <c r="K28" s="17"/>
      <c r="L28" s="17"/>
      <c r="M28" s="17"/>
      <c r="N28" s="15"/>
    </row>
    <row r="29" spans="2:14" ht="15.75" customHeight="1" x14ac:dyDescent="0.25">
      <c r="B29" s="22" t="s">
        <v>45</v>
      </c>
      <c r="C29" s="22"/>
      <c r="D29" s="17"/>
      <c r="E29" s="17"/>
      <c r="F29" s="17"/>
      <c r="G29" s="45"/>
      <c r="H29" s="17"/>
      <c r="I29" s="44" t="str">
        <f>IF(G29="","",G29+I31)</f>
        <v/>
      </c>
      <c r="J29" s="17"/>
      <c r="K29" s="17"/>
      <c r="L29" s="17"/>
      <c r="M29" s="17"/>
      <c r="N29" s="15"/>
    </row>
    <row r="30" spans="2:14" ht="9.75" customHeight="1" x14ac:dyDescent="0.25">
      <c r="B30" s="22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5"/>
    </row>
    <row r="31" spans="2:14" ht="15.75" customHeight="1" x14ac:dyDescent="0.25">
      <c r="B31" s="22" t="s">
        <v>46</v>
      </c>
      <c r="C31" s="22"/>
      <c r="D31" s="17"/>
      <c r="E31" s="17"/>
      <c r="F31" s="17"/>
      <c r="G31" s="17"/>
      <c r="H31" s="17"/>
      <c r="I31" s="45"/>
      <c r="J31" s="17"/>
      <c r="K31" s="17"/>
      <c r="L31" s="17"/>
      <c r="M31" s="17"/>
      <c r="N31" s="15"/>
    </row>
    <row r="32" spans="2:14" ht="10.5" customHeight="1" x14ac:dyDescent="0.25">
      <c r="B32" s="22"/>
      <c r="C32" s="22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5"/>
    </row>
    <row r="33" spans="2:14" ht="15" customHeight="1" x14ac:dyDescent="0.25">
      <c r="B33" s="22" t="s">
        <v>23</v>
      </c>
      <c r="C33" s="22"/>
      <c r="D33" s="17"/>
      <c r="E33" s="17"/>
      <c r="F33" s="17"/>
      <c r="G33" s="45"/>
      <c r="H33" s="17"/>
      <c r="I33" s="45"/>
      <c r="J33" s="17"/>
      <c r="K33" s="44"/>
      <c r="L33" s="17"/>
      <c r="M33" s="44" t="str">
        <f>IF(I33="","",I33)</f>
        <v/>
      </c>
      <c r="N33" s="15"/>
    </row>
    <row r="34" spans="2:14" ht="15" customHeight="1" x14ac:dyDescent="0.25">
      <c r="B34" s="22"/>
      <c r="C34" s="2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5"/>
    </row>
    <row r="35" spans="2:14" ht="15.75" customHeight="1" x14ac:dyDescent="0.25">
      <c r="B35" s="23" t="s">
        <v>15</v>
      </c>
      <c r="C35" s="27"/>
      <c r="D35" s="27" t="s">
        <v>26</v>
      </c>
      <c r="E35" s="27"/>
      <c r="F35" s="17"/>
      <c r="G35" s="17"/>
      <c r="H35" s="17"/>
      <c r="I35" s="17"/>
      <c r="J35" s="17"/>
      <c r="K35" s="17"/>
      <c r="L35" s="17"/>
      <c r="M35" s="44" t="str">
        <f>IF(M33="",M27,M27+M33)</f>
        <v/>
      </c>
      <c r="N35" s="15"/>
    </row>
    <row r="36" spans="2:14" ht="10.5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5"/>
    </row>
    <row r="37" spans="2:14" ht="15.75" customHeight="1" x14ac:dyDescent="0.25">
      <c r="B37" s="17" t="s">
        <v>47</v>
      </c>
      <c r="C37" s="22" t="s">
        <v>18</v>
      </c>
      <c r="D37" s="22"/>
      <c r="E37" s="22"/>
      <c r="F37" s="17"/>
      <c r="G37" s="17"/>
      <c r="H37" s="17"/>
      <c r="I37" s="17"/>
      <c r="J37" s="17"/>
      <c r="K37" s="17"/>
      <c r="L37" s="17"/>
      <c r="M37" s="46"/>
      <c r="N37" s="15"/>
    </row>
    <row r="38" spans="2:14" ht="14.25" customHeight="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5"/>
    </row>
    <row r="39" spans="2:14" ht="15.75" customHeight="1" x14ac:dyDescent="0.25">
      <c r="B39" s="23" t="s">
        <v>17</v>
      </c>
      <c r="C39" s="17"/>
      <c r="D39" s="27" t="s">
        <v>27</v>
      </c>
      <c r="E39" s="27"/>
      <c r="F39" s="17"/>
      <c r="G39" s="17"/>
      <c r="H39" s="17"/>
      <c r="I39" s="17"/>
      <c r="J39" s="17"/>
      <c r="K39" s="17"/>
      <c r="L39" s="17"/>
      <c r="M39" s="44" t="str">
        <f>IF(M35="","",M35-M37)</f>
        <v/>
      </c>
      <c r="N39" s="15"/>
    </row>
    <row r="40" spans="2:14" ht="9.75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5"/>
    </row>
    <row r="41" spans="2:14" ht="16.5" customHeight="1" x14ac:dyDescent="0.25">
      <c r="B41" s="17" t="s">
        <v>48</v>
      </c>
      <c r="C41" s="22" t="s">
        <v>49</v>
      </c>
      <c r="D41" s="17"/>
      <c r="E41" s="17"/>
      <c r="F41" s="17"/>
      <c r="G41" s="17"/>
      <c r="H41" s="17"/>
      <c r="I41" s="17"/>
      <c r="J41" s="17"/>
      <c r="K41" s="17"/>
      <c r="L41" s="17"/>
      <c r="M41" s="45"/>
      <c r="N41" s="15"/>
    </row>
    <row r="42" spans="2:14" ht="9.75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5"/>
    </row>
    <row r="43" spans="2:14" ht="16.5" customHeight="1" x14ac:dyDescent="0.25">
      <c r="B43" s="17" t="s">
        <v>50</v>
      </c>
      <c r="C43" s="22" t="s">
        <v>51</v>
      </c>
      <c r="D43" s="17"/>
      <c r="E43" s="17"/>
      <c r="F43" s="17"/>
      <c r="G43" s="17"/>
      <c r="H43" s="17"/>
      <c r="I43" s="17"/>
      <c r="J43" s="17"/>
      <c r="K43" s="17"/>
      <c r="L43" s="17"/>
      <c r="M43" s="45"/>
      <c r="N43" s="15"/>
    </row>
    <row r="44" spans="2:14" ht="9.7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5"/>
    </row>
    <row r="45" spans="2:14" ht="16.5" customHeight="1" x14ac:dyDescent="0.25">
      <c r="B45" s="17" t="s">
        <v>52</v>
      </c>
      <c r="C45" s="22" t="s">
        <v>53</v>
      </c>
      <c r="D45" s="17"/>
      <c r="E45" s="17"/>
      <c r="F45" s="17"/>
      <c r="G45" s="17"/>
      <c r="H45" s="17"/>
      <c r="I45" s="17"/>
      <c r="J45" s="17"/>
      <c r="K45" s="17"/>
      <c r="L45" s="17"/>
      <c r="M45" s="45"/>
      <c r="N45" s="15"/>
    </row>
    <row r="46" spans="2:14" ht="12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5"/>
    </row>
    <row r="47" spans="2:14" ht="16.5" customHeight="1" x14ac:dyDescent="0.25">
      <c r="B47" s="23" t="s">
        <v>16</v>
      </c>
      <c r="C47" s="17"/>
      <c r="D47" s="17" t="s">
        <v>43</v>
      </c>
      <c r="E47" s="17"/>
      <c r="F47" s="17"/>
      <c r="G47" s="44" t="str">
        <f>IF(G29="","",G29+G33)</f>
        <v/>
      </c>
      <c r="H47" s="17"/>
      <c r="I47" s="44" t="str">
        <f>IF(I29="","",SUM(I29)+I33)</f>
        <v/>
      </c>
      <c r="J47" s="17"/>
      <c r="K47" s="16" t="s">
        <v>54</v>
      </c>
      <c r="L47" s="17"/>
      <c r="M47" s="44" t="str">
        <f>IF(M39="","",M39-M41-M43+M45)</f>
        <v/>
      </c>
      <c r="N47" s="15"/>
    </row>
    <row r="48" spans="2:14" ht="9" customHeight="1" x14ac:dyDescent="0.25">
      <c r="B48" s="23"/>
      <c r="C48" s="17"/>
      <c r="D48" s="17"/>
      <c r="E48" s="17"/>
      <c r="F48" s="17"/>
      <c r="G48" s="17"/>
      <c r="H48" s="17"/>
      <c r="I48" s="17"/>
      <c r="J48" s="17"/>
      <c r="K48" s="16"/>
      <c r="L48" s="17"/>
      <c r="M48" s="17"/>
      <c r="N48" s="15"/>
    </row>
    <row r="49" spans="2:14" ht="17.25" customHeight="1" x14ac:dyDescent="0.25">
      <c r="B49" s="17" t="s">
        <v>55</v>
      </c>
      <c r="C49" s="17" t="s">
        <v>56</v>
      </c>
      <c r="D49" s="17"/>
      <c r="E49" s="36">
        <v>15</v>
      </c>
      <c r="F49" s="26" t="s">
        <v>12</v>
      </c>
      <c r="G49" s="44" t="str">
        <f>IF(G47="","",G47*(E49/100))</f>
        <v/>
      </c>
      <c r="H49" s="17"/>
      <c r="I49" s="44" t="str">
        <f>IF(I47="","",I47*E49/100)</f>
        <v/>
      </c>
      <c r="J49" s="17"/>
      <c r="K49" s="17"/>
      <c r="L49" s="17"/>
      <c r="M49" s="44" t="str">
        <f>IF(M47="","",M47*E49/100)</f>
        <v/>
      </c>
      <c r="N49" s="15"/>
    </row>
    <row r="50" spans="2:14" ht="9" customHeight="1" x14ac:dyDescent="0.25">
      <c r="B50" s="17"/>
      <c r="C50" s="17"/>
      <c r="D50" s="17"/>
      <c r="E50" s="17"/>
      <c r="F50" s="22"/>
      <c r="G50" s="17"/>
      <c r="H50" s="17"/>
      <c r="I50" s="17"/>
      <c r="J50" s="17"/>
      <c r="K50" s="17"/>
      <c r="L50" s="17"/>
      <c r="M50" s="17"/>
      <c r="N50" s="15"/>
    </row>
    <row r="51" spans="2:14" ht="17.25" customHeight="1" x14ac:dyDescent="0.25">
      <c r="B51" s="17" t="s">
        <v>57</v>
      </c>
      <c r="C51" s="22" t="s">
        <v>58</v>
      </c>
      <c r="D51" s="17"/>
      <c r="E51" s="17"/>
      <c r="F51" s="17"/>
      <c r="G51" s="17"/>
      <c r="H51" s="17"/>
      <c r="I51" s="17"/>
      <c r="J51" s="17"/>
      <c r="K51" s="17"/>
      <c r="L51" s="17"/>
      <c r="M51" s="44"/>
      <c r="N51" s="15"/>
    </row>
    <row r="52" spans="2:14" ht="9.75" customHeight="1" x14ac:dyDescent="0.25">
      <c r="B52" s="17"/>
      <c r="C52" s="22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5"/>
    </row>
    <row r="53" spans="2:14" ht="17.25" customHeight="1" x14ac:dyDescent="0.25">
      <c r="B53" s="17" t="s">
        <v>59</v>
      </c>
      <c r="C53" s="22" t="s">
        <v>60</v>
      </c>
      <c r="D53" s="17"/>
      <c r="E53" s="17"/>
      <c r="F53" s="17"/>
      <c r="G53" s="17"/>
      <c r="H53" s="17"/>
      <c r="I53" s="17"/>
      <c r="J53" s="17"/>
      <c r="K53" s="17"/>
      <c r="L53" s="17"/>
      <c r="M53" s="47"/>
      <c r="N53" s="15"/>
    </row>
    <row r="54" spans="2:14" ht="8.25" customHeight="1" x14ac:dyDescent="0.25">
      <c r="B54" s="17"/>
      <c r="C54" s="22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5"/>
    </row>
    <row r="55" spans="2:14" ht="17.25" customHeight="1" x14ac:dyDescent="0.25">
      <c r="B55" s="17" t="s">
        <v>61</v>
      </c>
      <c r="C55" s="22" t="s">
        <v>62</v>
      </c>
      <c r="D55" s="17"/>
      <c r="E55" s="17"/>
      <c r="F55" s="17"/>
      <c r="G55" s="17"/>
      <c r="H55" s="17"/>
      <c r="I55" s="17"/>
      <c r="J55" s="17"/>
      <c r="K55" s="17"/>
      <c r="L55" s="17"/>
      <c r="M55" s="47"/>
      <c r="N55" s="15"/>
    </row>
    <row r="56" spans="2:14" ht="9" customHeight="1" x14ac:dyDescent="0.25">
      <c r="B56" s="17"/>
      <c r="C56" s="22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5"/>
    </row>
    <row r="57" spans="2:14" ht="17.25" customHeight="1" x14ac:dyDescent="0.25">
      <c r="B57" s="17" t="s">
        <v>63</v>
      </c>
      <c r="C57" s="22" t="s">
        <v>64</v>
      </c>
      <c r="D57" s="17"/>
      <c r="E57" s="17"/>
      <c r="F57" s="17"/>
      <c r="G57" s="17"/>
      <c r="H57" s="17"/>
      <c r="I57" s="17"/>
      <c r="J57" s="17"/>
      <c r="K57" s="17"/>
      <c r="L57" s="17"/>
      <c r="M57" s="47"/>
      <c r="N57" s="15"/>
    </row>
    <row r="58" spans="2:14" ht="8.25" customHeight="1" x14ac:dyDescent="0.25">
      <c r="B58" s="17"/>
      <c r="C58" s="22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5"/>
    </row>
    <row r="59" spans="2:14" ht="18" customHeight="1" x14ac:dyDescent="0.25">
      <c r="B59" s="22" t="s">
        <v>65</v>
      </c>
      <c r="C59" s="22" t="s">
        <v>66</v>
      </c>
      <c r="D59" s="17"/>
      <c r="E59" s="17"/>
      <c r="F59" s="17"/>
      <c r="G59" s="17"/>
      <c r="H59" s="17"/>
      <c r="I59" s="17"/>
      <c r="J59" s="17"/>
      <c r="K59" s="17"/>
      <c r="L59" s="17"/>
      <c r="M59" s="47"/>
      <c r="N59" s="15"/>
    </row>
    <row r="60" spans="2:14" ht="9" customHeight="1" x14ac:dyDescent="0.25">
      <c r="B60" s="22"/>
      <c r="C60" s="22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5"/>
    </row>
    <row r="61" spans="2:14" ht="18" customHeight="1" x14ac:dyDescent="0.25">
      <c r="B61" s="17" t="s">
        <v>67</v>
      </c>
      <c r="C61" s="22" t="s">
        <v>68</v>
      </c>
      <c r="D61" s="17"/>
      <c r="E61" s="17"/>
      <c r="F61" s="17"/>
      <c r="G61" s="17"/>
      <c r="H61" s="17"/>
      <c r="I61" s="17"/>
      <c r="J61" s="17"/>
      <c r="K61" s="17"/>
      <c r="L61" s="17"/>
      <c r="M61" s="47"/>
      <c r="N61" s="15"/>
    </row>
    <row r="62" spans="2:14" ht="9" customHeight="1" x14ac:dyDescent="0.25">
      <c r="B62" s="17"/>
      <c r="C62" s="22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5"/>
    </row>
    <row r="63" spans="2:14" ht="16.5" customHeight="1" x14ac:dyDescent="0.25">
      <c r="B63" s="17" t="s">
        <v>69</v>
      </c>
      <c r="C63" s="22" t="s">
        <v>70</v>
      </c>
      <c r="D63" s="17"/>
      <c r="E63" s="17"/>
      <c r="F63" s="17"/>
      <c r="G63" s="17"/>
      <c r="H63" s="17"/>
      <c r="I63" s="17"/>
      <c r="J63" s="17"/>
      <c r="K63" s="17"/>
      <c r="L63" s="17"/>
      <c r="M63" s="47"/>
      <c r="N63" s="15"/>
    </row>
    <row r="64" spans="2:14" ht="9" customHeight="1" x14ac:dyDescent="0.25">
      <c r="B64" s="17"/>
      <c r="C64" s="2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5"/>
    </row>
    <row r="65" spans="2:14" ht="17.25" customHeight="1" x14ac:dyDescent="0.25">
      <c r="B65" s="17" t="s">
        <v>71</v>
      </c>
      <c r="C65" s="22" t="s">
        <v>72</v>
      </c>
      <c r="D65" s="17"/>
      <c r="E65" s="17"/>
      <c r="F65" s="17"/>
      <c r="G65" s="17"/>
      <c r="H65" s="17"/>
      <c r="I65" s="17"/>
      <c r="J65" s="17"/>
      <c r="K65" s="17"/>
      <c r="L65" s="17"/>
      <c r="M65" s="47"/>
      <c r="N65" s="15"/>
    </row>
    <row r="66" spans="2:14" ht="9" customHeight="1" x14ac:dyDescent="0.25">
      <c r="B66" s="17"/>
      <c r="C66" s="22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5"/>
    </row>
    <row r="67" spans="2:14" ht="17.25" customHeight="1" x14ac:dyDescent="0.25">
      <c r="B67" s="17" t="s">
        <v>73</v>
      </c>
      <c r="C67" s="22" t="s">
        <v>19</v>
      </c>
      <c r="D67" s="17"/>
      <c r="E67" s="17"/>
      <c r="F67" s="17"/>
      <c r="G67" s="17"/>
      <c r="H67" s="17"/>
      <c r="I67" s="17"/>
      <c r="J67" s="17"/>
      <c r="K67" s="17"/>
      <c r="L67" s="17"/>
      <c r="M67" s="47"/>
      <c r="N67" s="15"/>
    </row>
    <row r="68" spans="2:14" ht="12" customHeight="1" thickBot="1" x14ac:dyDescent="0.3">
      <c r="B68" s="17"/>
      <c r="C68" s="2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5"/>
    </row>
    <row r="69" spans="2:14" ht="15" customHeight="1" thickBot="1" x14ac:dyDescent="0.3">
      <c r="B69" s="23" t="s">
        <v>20</v>
      </c>
      <c r="C69" s="17"/>
      <c r="D69" s="27" t="s">
        <v>21</v>
      </c>
      <c r="E69" s="17"/>
      <c r="F69" s="17"/>
      <c r="G69" s="48" t="str">
        <f>IF(G47="","",SUM(G47:G49))</f>
        <v/>
      </c>
      <c r="H69" s="17"/>
      <c r="I69" s="48" t="str">
        <f>IF(I49="","",SUM(I47:I49))</f>
        <v/>
      </c>
      <c r="J69" s="17"/>
      <c r="K69" s="17"/>
      <c r="L69" s="17"/>
      <c r="M69" s="17"/>
      <c r="N69" s="15"/>
    </row>
    <row r="70" spans="2:14" ht="9.75" customHeight="1" thickBot="1" x14ac:dyDescent="0.3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5"/>
    </row>
    <row r="71" spans="2:14" ht="15" customHeight="1" thickBot="1" x14ac:dyDescent="0.3">
      <c r="B71" s="22" t="s">
        <v>33</v>
      </c>
      <c r="C71" s="37" t="s">
        <v>87</v>
      </c>
      <c r="D71" s="22" t="s">
        <v>74</v>
      </c>
      <c r="E71" s="17"/>
      <c r="F71" s="17"/>
      <c r="G71" s="17"/>
      <c r="H71" s="17"/>
      <c r="I71" s="17"/>
      <c r="J71" s="17"/>
      <c r="K71" s="37" t="s">
        <v>88</v>
      </c>
      <c r="L71" s="17"/>
      <c r="M71" s="49" t="str">
        <f>IF(M47="","",SUM(M47:M49)-M51-M53+M55+M57+M59+M61+M63+M65+M67)</f>
        <v/>
      </c>
      <c r="N71" s="15"/>
    </row>
    <row r="72" spans="2:14" ht="9" customHeight="1" x14ac:dyDescent="0.2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5"/>
    </row>
    <row r="73" spans="2:14" ht="16.5" customHeight="1" x14ac:dyDescent="0.25">
      <c r="B73" s="22" t="s">
        <v>75</v>
      </c>
      <c r="C73" s="17"/>
      <c r="D73" s="17"/>
      <c r="E73" s="17"/>
      <c r="F73" s="17"/>
      <c r="G73" s="17"/>
      <c r="H73" s="17"/>
      <c r="I73" s="17"/>
      <c r="J73" s="17"/>
      <c r="K73" s="24" t="s">
        <v>29</v>
      </c>
      <c r="L73" s="17"/>
      <c r="M73" s="35" t="str">
        <f>IF(M71="","",M35/G47*100)</f>
        <v/>
      </c>
      <c r="N73" s="17" t="s">
        <v>76</v>
      </c>
    </row>
    <row r="74" spans="2:14" ht="10.5" customHeight="1" x14ac:dyDescent="0.25">
      <c r="B74" s="22"/>
      <c r="C74" s="17"/>
      <c r="D74" s="17"/>
      <c r="E74" s="17"/>
      <c r="F74" s="17"/>
      <c r="G74" s="17"/>
      <c r="H74" s="17"/>
      <c r="I74" s="17"/>
      <c r="J74" s="17"/>
      <c r="K74" s="24"/>
      <c r="L74" s="17"/>
      <c r="M74" s="17"/>
      <c r="N74" s="17"/>
    </row>
    <row r="75" spans="2:14" ht="19.5" customHeight="1" x14ac:dyDescent="0.25">
      <c r="B75" s="22" t="s">
        <v>77</v>
      </c>
      <c r="C75" s="2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5"/>
    </row>
    <row r="76" spans="2:14" ht="17.25" customHeight="1" x14ac:dyDescent="0.25">
      <c r="B76" s="17" t="s">
        <v>78</v>
      </c>
      <c r="C76" s="17"/>
      <c r="D76" s="17"/>
      <c r="E76" s="17"/>
      <c r="F76" s="17"/>
      <c r="G76" s="19" t="s">
        <v>28</v>
      </c>
      <c r="H76" s="17"/>
      <c r="I76" s="19" t="s">
        <v>83</v>
      </c>
      <c r="J76" s="17"/>
      <c r="K76" s="16" t="s">
        <v>79</v>
      </c>
      <c r="L76" s="17"/>
      <c r="M76" s="16" t="s">
        <v>80</v>
      </c>
      <c r="N76" s="15"/>
    </row>
    <row r="77" spans="2:14" ht="14.25" customHeigh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9"/>
    </row>
    <row r="78" spans="2:14" ht="13.7" customHeigh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9"/>
    </row>
    <row r="79" spans="2:14" ht="14.65" customHeigh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9"/>
    </row>
    <row r="80" spans="2:14" ht="14.1" customHeigh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9"/>
    </row>
    <row r="81" spans="2:27" ht="19.899999999999999" customHeigh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9"/>
    </row>
    <row r="82" spans="2:27" ht="14.65" customHeight="1" x14ac:dyDescent="0.25">
      <c r="B82" s="28"/>
      <c r="C82" s="28"/>
      <c r="D82" s="28"/>
      <c r="E82" s="28"/>
      <c r="F82" s="28"/>
      <c r="G82" s="28"/>
      <c r="H82" s="28"/>
      <c r="I82" s="28" t="s">
        <v>81</v>
      </c>
      <c r="J82" s="28"/>
      <c r="K82" s="30" t="s">
        <v>82</v>
      </c>
      <c r="L82" s="28"/>
      <c r="M82" s="32">
        <f ca="1">NOW()</f>
        <v>43553.371038888887</v>
      </c>
      <c r="N82" s="33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1.25" customHeight="1" x14ac:dyDescent="0.25">
      <c r="I83" s="11" t="s">
        <v>34</v>
      </c>
      <c r="J83" s="6"/>
      <c r="K83" s="6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2.75" customHeight="1" x14ac:dyDescent="0.25">
      <c r="I84" s="11" t="s">
        <v>30</v>
      </c>
      <c r="J84" s="6"/>
      <c r="K84" s="6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2.75" customHeight="1" x14ac:dyDescent="0.25">
      <c r="B85" s="12" t="s">
        <v>35</v>
      </c>
      <c r="D85" s="1"/>
      <c r="I85" s="11" t="s">
        <v>31</v>
      </c>
      <c r="J85" s="6"/>
      <c r="K85" s="6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9.5" customHeight="1" x14ac:dyDescent="0.25">
      <c r="M86" s="10" t="s">
        <v>32</v>
      </c>
      <c r="R86" s="1"/>
      <c r="S86" s="1"/>
      <c r="T86" s="1"/>
      <c r="U86" s="1"/>
      <c r="V86" s="1"/>
      <c r="W86" s="1"/>
      <c r="X86" s="1"/>
      <c r="Y86" s="1"/>
      <c r="Z86" s="1"/>
      <c r="AA86" s="1"/>
    </row>
  </sheetData>
  <sheetProtection algorithmName="SHA-512" hashValue="UPr3y3AX/zYi0F0RYXjbf1xlYqUjtutiL6P/Ynu/LHSRKVbpwAQqV1GqgjDnT2xyJPyToxomDVZHdxoAFLKJKw==" saltValue="JYGtD+OQLpiicUI/ObZZVw==" spinCount="100000" sheet="1" objects="1" scenarios="1"/>
  <mergeCells count="9">
    <mergeCell ref="M82:N82"/>
    <mergeCell ref="M14:N14"/>
    <mergeCell ref="D1:G2"/>
    <mergeCell ref="I14:J14"/>
    <mergeCell ref="D6:M6"/>
    <mergeCell ref="D8:M8"/>
    <mergeCell ref="D10:M10"/>
    <mergeCell ref="D12:M12"/>
    <mergeCell ref="D14:E14"/>
  </mergeCells>
  <pageMargins left="0.7" right="0.7" top="0.75" bottom="0.75" header="0.3" footer="0.3"/>
  <pageSetup paperSize="9" scale="64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0</xdr:colOff>
                    <xdr:row>75</xdr:row>
                    <xdr:rowOff>9525</xdr:rowOff>
                  </from>
                  <to>
                    <xdr:col>14</xdr:col>
                    <xdr:colOff>581025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1228725</xdr:colOff>
                    <xdr:row>75</xdr:row>
                    <xdr:rowOff>9525</xdr:rowOff>
                  </from>
                  <to>
                    <xdr:col>12</xdr:col>
                    <xdr:colOff>657225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981075</xdr:colOff>
                    <xdr:row>75</xdr:row>
                    <xdr:rowOff>9525</xdr:rowOff>
                  </from>
                  <to>
                    <xdr:col>10</xdr:col>
                    <xdr:colOff>428625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1143000</xdr:colOff>
                    <xdr:row>75</xdr:row>
                    <xdr:rowOff>9525</xdr:rowOff>
                  </from>
                  <to>
                    <xdr:col>8</xdr:col>
                    <xdr:colOff>647700</xdr:colOff>
                    <xdr:row>76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2017-09-30T08:42:00Z</dcterms:created>
  <dcterms:modified xsi:type="dcterms:W3CDTF">2019-03-29T06:54:44Z</dcterms:modified>
</cp:coreProperties>
</file>