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4\x017 - Gubb and Inggs\"/>
    </mc:Choice>
  </mc:AlternateContent>
  <xr:revisionPtr revIDLastSave="0" documentId="13_ncr:1_{1DD95477-35B3-44CD-9C49-EB2F74273D87}" xr6:coauthVersionLast="47" xr6:coauthVersionMax="47" xr10:uidLastSave="{00000000-0000-0000-0000-000000000000}"/>
  <bookViews>
    <workbookView xWindow="-120" yWindow="-120" windowWidth="29040" windowHeight="15720" xr2:uid="{31B63D19-1477-420D-8F78-E186166C4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N21" i="1" s="1"/>
  <c r="N3" i="1"/>
  <c r="N4" i="1" s="1"/>
  <c r="N7" i="1"/>
  <c r="I11" i="1"/>
  <c r="I9" i="1"/>
  <c r="D23" i="1"/>
  <c r="D5" i="1"/>
  <c r="D20" i="1" l="1"/>
  <c r="I5" i="1"/>
  <c r="D12" i="1"/>
  <c r="D14" i="1" s="1"/>
  <c r="D15" i="1" s="1"/>
  <c r="D7" i="1"/>
  <c r="D25" i="1"/>
  <c r="D17" i="1" l="1"/>
  <c r="I12" i="1"/>
  <c r="I14" i="1" s="1"/>
  <c r="N9" i="1"/>
  <c r="N10" i="1" s="1"/>
  <c r="N12" i="1" s="1"/>
</calcChain>
</file>

<file path=xl/sharedStrings.xml><?xml version="1.0" encoding="utf-8"?>
<sst xmlns="http://schemas.openxmlformats.org/spreadsheetml/2006/main" count="36" uniqueCount="25">
  <si>
    <t>OFFICE BLOCK - G&amp;I</t>
  </si>
  <si>
    <t>Foyer:</t>
  </si>
  <si>
    <t>Skirting GF:</t>
  </si>
  <si>
    <t>Skirting FF:</t>
  </si>
  <si>
    <t>Staircase:</t>
  </si>
  <si>
    <t>Kitchen area + lounge:</t>
  </si>
  <si>
    <t>Total tiles at Office Block:</t>
  </si>
  <si>
    <t xml:space="preserve">Total wastage: </t>
  </si>
  <si>
    <t>Total:</t>
  </si>
  <si>
    <t>Skirting:</t>
  </si>
  <si>
    <t>GROUND FLOOR</t>
  </si>
  <si>
    <t>FIRST FLOOR:</t>
  </si>
  <si>
    <t>Total tiles required:</t>
  </si>
  <si>
    <t>TILES IN STORAGE:</t>
  </si>
  <si>
    <t>26 boxes * 2.16</t>
  </si>
  <si>
    <t>Total sqm available:</t>
  </si>
  <si>
    <r>
      <t xml:space="preserve">IN STOCK AT </t>
    </r>
    <r>
      <rPr>
        <b/>
        <sz val="11"/>
        <color theme="1"/>
        <rFont val="Aptos Narrow"/>
        <family val="2"/>
        <scheme val="minor"/>
      </rPr>
      <t>WALMER</t>
    </r>
    <r>
      <rPr>
        <sz val="11"/>
        <color theme="1"/>
        <rFont val="Aptos Narrow"/>
        <family val="2"/>
        <scheme val="minor"/>
      </rPr>
      <t>:</t>
    </r>
  </si>
  <si>
    <t>HR OFFICES - G&amp;I</t>
  </si>
  <si>
    <t>Skirtings:</t>
  </si>
  <si>
    <t>Total tiles at HR Offices:</t>
  </si>
  <si>
    <t>Quoted</t>
  </si>
  <si>
    <t>Passage+Male+Female+Kitchen</t>
  </si>
  <si>
    <t>HINTERVELD</t>
  </si>
  <si>
    <t>Passage+M/F+Skirtings</t>
  </si>
  <si>
    <t>Vistors M/F + Skirtings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</si>
</sst>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/>
    <xf numFmtId="9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9" fontId="0" fillId="0" borderId="0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16F5-E404-42B8-A423-0D84A765AAD0}">
  <dimension ref="A1:N29"/>
  <sheetViews>
    <sheetView tabSelected="1" workbookViewId="0">
      <selection activeCell="L23" sqref="L23"/>
    </sheetView>
  </sheetViews>
  <sheetFormatPr defaultRowHeight="15" x14ac:dyDescent="0.25"/>
  <cols>
    <col min="3" max="3" width="12.28515625" customWidth="1"/>
    <col min="8" max="8" width="12.42578125" customWidth="1"/>
    <col min="14" max="14" width="9.5703125" bestFit="1" customWidth="1"/>
  </cols>
  <sheetData>
    <row r="1" spans="1:14" x14ac:dyDescent="0.25">
      <c r="A1" s="15" t="s">
        <v>0</v>
      </c>
      <c r="B1" s="16"/>
      <c r="C1" s="16"/>
      <c r="D1" s="17"/>
      <c r="F1" s="15" t="s">
        <v>17</v>
      </c>
      <c r="G1" s="16"/>
      <c r="H1" s="16"/>
      <c r="I1" s="17"/>
      <c r="K1" s="15" t="s">
        <v>22</v>
      </c>
      <c r="L1" s="16"/>
      <c r="M1" s="16"/>
      <c r="N1" s="17"/>
    </row>
    <row r="2" spans="1:14" x14ac:dyDescent="0.25">
      <c r="A2" s="2"/>
      <c r="B2" s="3"/>
      <c r="C2" s="3"/>
      <c r="D2" s="4"/>
      <c r="F2" s="2"/>
      <c r="G2" s="3"/>
      <c r="H2" s="3"/>
      <c r="I2" s="4"/>
      <c r="K2" s="2"/>
      <c r="L2" s="3"/>
      <c r="M2" s="3"/>
      <c r="N2" s="4"/>
    </row>
    <row r="3" spans="1:14" x14ac:dyDescent="0.25">
      <c r="A3" s="13" t="s">
        <v>10</v>
      </c>
      <c r="D3" s="6"/>
      <c r="F3" s="5" t="s">
        <v>1</v>
      </c>
      <c r="I3" s="6">
        <v>8.41</v>
      </c>
      <c r="K3" s="5" t="s">
        <v>23</v>
      </c>
      <c r="L3" s="18"/>
      <c r="M3" s="18"/>
      <c r="N3" s="6">
        <f>49+6</f>
        <v>55</v>
      </c>
    </row>
    <row r="4" spans="1:14" x14ac:dyDescent="0.25">
      <c r="A4" s="5" t="s">
        <v>1</v>
      </c>
      <c r="D4" s="6">
        <v>43.62</v>
      </c>
      <c r="F4" s="5" t="s">
        <v>18</v>
      </c>
      <c r="I4" s="6">
        <v>1.32</v>
      </c>
      <c r="K4" s="5" t="s">
        <v>8</v>
      </c>
      <c r="L4" s="18"/>
      <c r="M4" s="18"/>
      <c r="N4" s="6">
        <f>SUM(N3)</f>
        <v>55</v>
      </c>
    </row>
    <row r="5" spans="1:14" x14ac:dyDescent="0.25">
      <c r="A5" s="5" t="s">
        <v>2</v>
      </c>
      <c r="D5" s="6">
        <f>1.84+0.27</f>
        <v>2.1100000000000003</v>
      </c>
      <c r="F5" s="5" t="s">
        <v>8</v>
      </c>
      <c r="I5" s="6">
        <f>SUM(I3:I4)</f>
        <v>9.73</v>
      </c>
      <c r="K5" s="5"/>
      <c r="L5" s="18"/>
      <c r="M5" s="18"/>
      <c r="N5" s="6"/>
    </row>
    <row r="6" spans="1:14" x14ac:dyDescent="0.25">
      <c r="A6" s="5" t="s">
        <v>4</v>
      </c>
      <c r="D6" s="6">
        <v>12.08</v>
      </c>
      <c r="F6" s="5"/>
      <c r="I6" s="6"/>
      <c r="K6" s="5" t="s">
        <v>24</v>
      </c>
      <c r="L6" s="18"/>
      <c r="M6" s="18"/>
      <c r="N6" s="6">
        <v>7</v>
      </c>
    </row>
    <row r="7" spans="1:14" x14ac:dyDescent="0.25">
      <c r="A7" s="5" t="s">
        <v>8</v>
      </c>
      <c r="D7" s="6">
        <f>SUM(D4:D6)</f>
        <v>57.809999999999995</v>
      </c>
      <c r="F7" s="5" t="s">
        <v>21</v>
      </c>
      <c r="I7" s="6">
        <v>41.88</v>
      </c>
      <c r="K7" s="5" t="s">
        <v>8</v>
      </c>
      <c r="L7" s="18"/>
      <c r="M7" s="18"/>
      <c r="N7" s="6">
        <f>SUM(N6)</f>
        <v>7</v>
      </c>
    </row>
    <row r="8" spans="1:14" x14ac:dyDescent="0.25">
      <c r="A8" s="5"/>
      <c r="D8" s="6"/>
      <c r="F8" s="5" t="s">
        <v>9</v>
      </c>
      <c r="I8" s="6">
        <v>7</v>
      </c>
      <c r="K8" s="5"/>
      <c r="L8" s="18"/>
      <c r="M8" s="18"/>
      <c r="N8" s="6"/>
    </row>
    <row r="9" spans="1:14" x14ac:dyDescent="0.25">
      <c r="A9" s="13" t="s">
        <v>11</v>
      </c>
      <c r="D9" s="6"/>
      <c r="F9" s="5" t="s">
        <v>8</v>
      </c>
      <c r="I9" s="6">
        <f>SUM(I7:I8)</f>
        <v>48.88</v>
      </c>
      <c r="K9" s="5" t="s">
        <v>19</v>
      </c>
      <c r="L9" s="18"/>
      <c r="M9" s="18"/>
      <c r="N9" s="6">
        <f>ROUNDUP(SUM(N4+N7),1)</f>
        <v>62</v>
      </c>
    </row>
    <row r="10" spans="1:14" x14ac:dyDescent="0.25">
      <c r="A10" s="5" t="s">
        <v>5</v>
      </c>
      <c r="D10" s="6">
        <v>17.77</v>
      </c>
      <c r="F10" s="5"/>
      <c r="I10" s="6"/>
      <c r="K10" s="5" t="s">
        <v>7</v>
      </c>
      <c r="L10" s="18"/>
      <c r="M10" s="19">
        <v>0.1</v>
      </c>
      <c r="N10" s="6">
        <f>ROUNDUP(N9*M10+N9,0)</f>
        <v>69</v>
      </c>
    </row>
    <row r="11" spans="1:14" x14ac:dyDescent="0.25">
      <c r="A11" s="5" t="s">
        <v>3</v>
      </c>
      <c r="D11" s="6">
        <v>2.65</v>
      </c>
      <c r="F11" s="5" t="s">
        <v>19</v>
      </c>
      <c r="I11" s="6">
        <f>ROUNDUP(SUM(I5+I9),1)</f>
        <v>58.7</v>
      </c>
      <c r="K11" s="7"/>
      <c r="L11" s="8"/>
      <c r="M11" s="8"/>
      <c r="N11" s="9"/>
    </row>
    <row r="12" spans="1:14" x14ac:dyDescent="0.25">
      <c r="A12" s="5" t="s">
        <v>8</v>
      </c>
      <c r="D12" s="6">
        <f>SUM(D10:D11)</f>
        <v>20.419999999999998</v>
      </c>
      <c r="F12" s="5" t="s">
        <v>7</v>
      </c>
      <c r="H12" s="14">
        <v>0.1</v>
      </c>
      <c r="I12" s="6">
        <f>ROUNDUP(I11*H12+I11,0)</f>
        <v>65</v>
      </c>
      <c r="K12" s="10" t="s">
        <v>12</v>
      </c>
      <c r="L12" s="11"/>
      <c r="M12" s="11"/>
      <c r="N12" s="12">
        <f>N10</f>
        <v>69</v>
      </c>
    </row>
    <row r="13" spans="1:14" x14ac:dyDescent="0.25">
      <c r="A13" s="5"/>
      <c r="D13" s="6"/>
      <c r="F13" s="7"/>
      <c r="G13" s="8"/>
      <c r="H13" s="8"/>
      <c r="I13" s="9"/>
    </row>
    <row r="14" spans="1:14" x14ac:dyDescent="0.25">
      <c r="A14" s="5" t="s">
        <v>6</v>
      </c>
      <c r="D14" s="6">
        <f>ROUNDUP(SUM(D7+D12),1)</f>
        <v>78.3</v>
      </c>
      <c r="F14" s="10" t="s">
        <v>12</v>
      </c>
      <c r="G14" s="11"/>
      <c r="H14" s="11"/>
      <c r="I14" s="12">
        <f>I12</f>
        <v>65</v>
      </c>
    </row>
    <row r="15" spans="1:14" x14ac:dyDescent="0.25">
      <c r="A15" s="5" t="s">
        <v>7</v>
      </c>
      <c r="C15" s="14">
        <v>0.1</v>
      </c>
      <c r="D15" s="6">
        <f>ROUNDUP(D14*C15+D14,0)</f>
        <v>87</v>
      </c>
    </row>
    <row r="16" spans="1:14" x14ac:dyDescent="0.25">
      <c r="A16" s="7"/>
      <c r="B16" s="8"/>
      <c r="C16" s="8"/>
      <c r="D16" s="9"/>
    </row>
    <row r="17" spans="1:14" x14ac:dyDescent="0.25">
      <c r="A17" s="10" t="s">
        <v>12</v>
      </c>
      <c r="B17" s="11"/>
      <c r="C17" s="11"/>
      <c r="D17" s="12">
        <f>D15</f>
        <v>87</v>
      </c>
    </row>
    <row r="19" spans="1:14" x14ac:dyDescent="0.25">
      <c r="N19">
        <f>SUM(I14+N12)</f>
        <v>134</v>
      </c>
    </row>
    <row r="20" spans="1:14" x14ac:dyDescent="0.25">
      <c r="A20" t="s">
        <v>13</v>
      </c>
      <c r="D20">
        <f>26*2.16</f>
        <v>56.160000000000004</v>
      </c>
    </row>
    <row r="21" spans="1:14" x14ac:dyDescent="0.25">
      <c r="A21" t="s">
        <v>14</v>
      </c>
      <c r="N21" s="20">
        <f>N19/2.16</f>
        <v>62.037037037037031</v>
      </c>
    </row>
    <row r="23" spans="1:14" x14ac:dyDescent="0.25">
      <c r="A23" t="s">
        <v>16</v>
      </c>
      <c r="D23">
        <f>C24*2.16</f>
        <v>32.400000000000006</v>
      </c>
      <c r="E23" t="s">
        <v>20</v>
      </c>
    </row>
    <row r="24" spans="1:14" x14ac:dyDescent="0.25">
      <c r="C24">
        <v>15</v>
      </c>
    </row>
    <row r="25" spans="1:14" x14ac:dyDescent="0.25">
      <c r="A25" s="1" t="s">
        <v>15</v>
      </c>
      <c r="B25" s="1"/>
      <c r="C25" s="1"/>
      <c r="D25" s="1">
        <f>SUM(D20:D23)</f>
        <v>88.56</v>
      </c>
    </row>
    <row r="27" spans="1:14" x14ac:dyDescent="0.25">
      <c r="A27" s="1"/>
      <c r="B27" s="1"/>
      <c r="C27" s="1"/>
      <c r="D27" s="1"/>
    </row>
    <row r="29" spans="1:14" x14ac:dyDescent="0.25">
      <c r="A29" s="1"/>
      <c r="B29" s="1"/>
      <c r="C29" s="1"/>
      <c r="D29" s="1"/>
    </row>
  </sheetData>
  <mergeCells count="3">
    <mergeCell ref="A1:D1"/>
    <mergeCell ref="F1:I1"/>
    <mergeCell ref="K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2024-10-31T15:11:30Z</dcterms:created>
  <dcterms:modified xsi:type="dcterms:W3CDTF">2024-11-05T16:47:23Z</dcterms:modified>
</cp:coreProperties>
</file>