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.  Projects\1.  Active Projects\2025\x003 - Gubb and Inggs\"/>
    </mc:Choice>
  </mc:AlternateContent>
  <xr:revisionPtr revIDLastSave="0" documentId="13_ncr:1_{9123EC84-9F3C-4B29-B48F-5012FA681488}" xr6:coauthVersionLast="47" xr6:coauthVersionMax="47" xr10:uidLastSave="{00000000-0000-0000-0000-000000000000}"/>
  <bookViews>
    <workbookView xWindow="-120" yWindow="-120" windowWidth="29040" windowHeight="15720" xr2:uid="{4A9651C0-7C3C-4704-B222-7533F90983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1" i="1"/>
  <c r="M12" i="1"/>
  <c r="M8" i="1"/>
  <c r="M13" i="1" s="1"/>
  <c r="M16" i="1" s="1"/>
  <c r="K16" i="1" s="1"/>
  <c r="K23" i="1"/>
  <c r="D24" i="1"/>
  <c r="D15" i="1"/>
  <c r="D22" i="1"/>
  <c r="D21" i="1"/>
  <c r="D20" i="1"/>
  <c r="D12" i="1"/>
  <c r="D13" i="1"/>
  <c r="D14" i="1"/>
  <c r="D6" i="1"/>
  <c r="D7" i="1"/>
  <c r="K4" i="1"/>
  <c r="D19" i="1"/>
  <c r="D5" i="1"/>
  <c r="D18" i="1"/>
  <c r="D11" i="1"/>
  <c r="D4" i="1"/>
  <c r="D26" i="1"/>
</calcChain>
</file>

<file path=xl/sharedStrings.xml><?xml version="1.0" encoding="utf-8"?>
<sst xmlns="http://schemas.openxmlformats.org/spreadsheetml/2006/main" count="45" uniqueCount="27">
  <si>
    <t>Qty</t>
  </si>
  <si>
    <t>Rate</t>
  </si>
  <si>
    <t>Description:</t>
  </si>
  <si>
    <t>total</t>
  </si>
  <si>
    <t>Self-closures</t>
  </si>
  <si>
    <t>G&amp;I</t>
  </si>
  <si>
    <t>HR Offices</t>
  </si>
  <si>
    <t>Hinterveld</t>
  </si>
  <si>
    <t>Total:</t>
  </si>
  <si>
    <t>Handles</t>
  </si>
  <si>
    <t>ASSA ABLOY</t>
  </si>
  <si>
    <t>Supply and Install</t>
  </si>
  <si>
    <t>Bulk offset of overlapping items.</t>
  </si>
  <si>
    <t>Cylinder locks</t>
  </si>
  <si>
    <t>Morise</t>
  </si>
  <si>
    <t>Labour</t>
  </si>
  <si>
    <t>AVTECH</t>
  </si>
  <si>
    <t>Supply and install</t>
  </si>
  <si>
    <t>(exclude Ironmongery)</t>
  </si>
  <si>
    <t>(includes Ironmongery)</t>
  </si>
  <si>
    <t>Handle</t>
  </si>
  <si>
    <t>Escutcheon Plate</t>
  </si>
  <si>
    <t>Cylinder + Thumb</t>
  </si>
  <si>
    <t>Stricker plate</t>
  </si>
  <si>
    <t>Self-closure</t>
  </si>
  <si>
    <t>Ironmongery List</t>
  </si>
  <si>
    <t>Just Access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</si>
</sst>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164" formatCode="&quot;R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6" fontId="0" fillId="0" borderId="0" xfId="0" applyNumberFormat="1"/>
    <xf numFmtId="0" fontId="1" fillId="0" borderId="0" xfId="0" applyFont="1"/>
    <xf numFmtId="164" fontId="0" fillId="0" borderId="0" xfId="0" applyNumberFormat="1"/>
    <xf numFmtId="6" fontId="2" fillId="0" borderId="0" xfId="0" applyNumberFormat="1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5" xfId="0" applyNumberFormat="1" applyBorder="1"/>
    <xf numFmtId="6" fontId="0" fillId="0" borderId="5" xfId="0" applyNumberFormat="1" applyBorder="1"/>
    <xf numFmtId="0" fontId="0" fillId="0" borderId="6" xfId="0" applyBorder="1"/>
    <xf numFmtId="0" fontId="0" fillId="0" borderId="7" xfId="0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E2C8-720A-4D21-B0D6-3F5B4C158060}">
  <sheetPr>
    <pageSetUpPr fitToPage="1"/>
  </sheetPr>
  <dimension ref="A2:M26"/>
  <sheetViews>
    <sheetView tabSelected="1" workbookViewId="0">
      <selection activeCell="H24" sqref="H24"/>
    </sheetView>
  </sheetViews>
  <sheetFormatPr defaultRowHeight="15" x14ac:dyDescent="0.25"/>
  <cols>
    <col min="1" max="1" width="21.42578125" customWidth="1"/>
    <col min="10" max="10" width="18" customWidth="1"/>
    <col min="11" max="11" width="15.5703125" customWidth="1"/>
    <col min="12" max="12" width="13" customWidth="1"/>
    <col min="13" max="13" width="16.28515625" customWidth="1"/>
  </cols>
  <sheetData>
    <row r="2" spans="1:13" ht="15.75" thickBot="1" x14ac:dyDescent="0.3">
      <c r="A2" s="2" t="s">
        <v>5</v>
      </c>
      <c r="J2" t="s">
        <v>10</v>
      </c>
    </row>
    <row r="3" spans="1:13" ht="15.75" thickBot="1" x14ac:dyDescent="0.3">
      <c r="A3" t="s">
        <v>2</v>
      </c>
      <c r="B3" t="s">
        <v>1</v>
      </c>
      <c r="C3" t="s">
        <v>0</v>
      </c>
      <c r="D3" t="s">
        <v>3</v>
      </c>
      <c r="J3" s="17" t="s">
        <v>2</v>
      </c>
      <c r="K3" s="18" t="s">
        <v>1</v>
      </c>
      <c r="L3" s="18" t="s">
        <v>0</v>
      </c>
      <c r="M3" s="19"/>
    </row>
    <row r="4" spans="1:13" x14ac:dyDescent="0.25">
      <c r="A4" t="s">
        <v>4</v>
      </c>
      <c r="B4" s="4">
        <v>3500</v>
      </c>
      <c r="C4">
        <v>2</v>
      </c>
      <c r="D4" s="1">
        <f>B4*C4</f>
        <v>7000</v>
      </c>
      <c r="J4" s="9" t="s">
        <v>11</v>
      </c>
      <c r="K4" s="3">
        <f>M4/L4</f>
        <v>21141.442000000003</v>
      </c>
      <c r="L4">
        <v>5</v>
      </c>
      <c r="M4" s="10">
        <v>105707.21</v>
      </c>
    </row>
    <row r="5" spans="1:13" ht="15.75" thickBot="1" x14ac:dyDescent="0.3">
      <c r="A5" t="s">
        <v>9</v>
      </c>
      <c r="B5" s="5">
        <v>250</v>
      </c>
      <c r="C5">
        <v>2</v>
      </c>
      <c r="D5" s="1">
        <f>B5*C5</f>
        <v>500</v>
      </c>
      <c r="J5" s="12" t="s">
        <v>19</v>
      </c>
      <c r="K5" s="13"/>
      <c r="L5" s="13"/>
      <c r="M5" s="16"/>
    </row>
    <row r="6" spans="1:13" x14ac:dyDescent="0.25">
      <c r="A6" t="s">
        <v>13</v>
      </c>
      <c r="B6" s="5">
        <v>0</v>
      </c>
      <c r="C6">
        <v>2</v>
      </c>
      <c r="D6" s="1">
        <f t="shared" ref="D6:D7" si="0">B6*C6</f>
        <v>0</v>
      </c>
    </row>
    <row r="7" spans="1:13" x14ac:dyDescent="0.25">
      <c r="A7" t="s">
        <v>14</v>
      </c>
      <c r="B7" s="5">
        <v>0</v>
      </c>
      <c r="C7">
        <v>2</v>
      </c>
      <c r="D7" s="1">
        <f t="shared" si="0"/>
        <v>0</v>
      </c>
      <c r="J7" t="s">
        <v>25</v>
      </c>
    </row>
    <row r="8" spans="1:13" x14ac:dyDescent="0.25">
      <c r="A8" t="s">
        <v>15</v>
      </c>
      <c r="B8" s="5"/>
      <c r="J8" t="s">
        <v>20</v>
      </c>
      <c r="K8">
        <v>986.16</v>
      </c>
      <c r="L8">
        <v>5</v>
      </c>
      <c r="M8">
        <f>L8*K8</f>
        <v>4930.8</v>
      </c>
    </row>
    <row r="9" spans="1:13" x14ac:dyDescent="0.25">
      <c r="J9" t="s">
        <v>21</v>
      </c>
      <c r="K9">
        <v>98.75</v>
      </c>
      <c r="L9">
        <v>5</v>
      </c>
      <c r="M9">
        <f t="shared" ref="M9:M12" si="1">L9*K9</f>
        <v>493.75</v>
      </c>
    </row>
    <row r="10" spans="1:13" x14ac:dyDescent="0.25">
      <c r="A10" s="2" t="s">
        <v>6</v>
      </c>
      <c r="B10" s="5"/>
      <c r="J10" t="s">
        <v>22</v>
      </c>
      <c r="K10">
        <v>210.69</v>
      </c>
      <c r="L10">
        <v>5</v>
      </c>
      <c r="M10">
        <f t="shared" si="1"/>
        <v>1053.45</v>
      </c>
    </row>
    <row r="11" spans="1:13" x14ac:dyDescent="0.25">
      <c r="A11" t="s">
        <v>4</v>
      </c>
      <c r="B11" s="4">
        <v>3500</v>
      </c>
      <c r="C11">
        <v>1</v>
      </c>
      <c r="D11" s="1">
        <f>B11*C11</f>
        <v>3500</v>
      </c>
      <c r="J11" t="s">
        <v>24</v>
      </c>
      <c r="K11">
        <v>3028.65</v>
      </c>
      <c r="L11">
        <v>5</v>
      </c>
      <c r="M11">
        <f t="shared" si="1"/>
        <v>15143.25</v>
      </c>
    </row>
    <row r="12" spans="1:13" x14ac:dyDescent="0.25">
      <c r="A12" t="s">
        <v>9</v>
      </c>
      <c r="B12" s="5">
        <v>250</v>
      </c>
      <c r="C12">
        <v>1</v>
      </c>
      <c r="D12" s="1">
        <f t="shared" ref="D12:D15" si="2">B12*C12</f>
        <v>250</v>
      </c>
      <c r="J12" t="s">
        <v>23</v>
      </c>
      <c r="K12">
        <v>90.31</v>
      </c>
      <c r="L12">
        <v>5</v>
      </c>
      <c r="M12">
        <f t="shared" si="1"/>
        <v>451.55</v>
      </c>
    </row>
    <row r="13" spans="1:13" x14ac:dyDescent="0.25">
      <c r="A13" t="s">
        <v>13</v>
      </c>
      <c r="B13" s="5">
        <v>0</v>
      </c>
      <c r="C13">
        <v>1</v>
      </c>
      <c r="D13" s="1">
        <f t="shared" si="2"/>
        <v>0</v>
      </c>
      <c r="J13" t="s">
        <v>8</v>
      </c>
      <c r="M13" s="3">
        <f>SUM(M8:M12)</f>
        <v>22072.799999999999</v>
      </c>
    </row>
    <row r="14" spans="1:13" x14ac:dyDescent="0.25">
      <c r="A14" t="s">
        <v>14</v>
      </c>
      <c r="B14" s="5">
        <v>0</v>
      </c>
      <c r="C14">
        <v>1</v>
      </c>
      <c r="D14" s="1">
        <f t="shared" si="2"/>
        <v>0</v>
      </c>
    </row>
    <row r="15" spans="1:13" x14ac:dyDescent="0.25">
      <c r="A15" t="s">
        <v>15</v>
      </c>
      <c r="B15" s="5">
        <v>0</v>
      </c>
      <c r="C15">
        <v>1</v>
      </c>
      <c r="D15" s="1">
        <f t="shared" si="2"/>
        <v>0</v>
      </c>
      <c r="J15" t="s">
        <v>26</v>
      </c>
    </row>
    <row r="16" spans="1:13" x14ac:dyDescent="0.25">
      <c r="J16" t="s">
        <v>8</v>
      </c>
      <c r="K16" s="3">
        <f>M16/L16</f>
        <v>16726.882000000001</v>
      </c>
      <c r="L16">
        <v>5</v>
      </c>
      <c r="M16" s="3">
        <f>M4-M13</f>
        <v>83634.41</v>
      </c>
    </row>
    <row r="17" spans="1:13" x14ac:dyDescent="0.25">
      <c r="A17" s="2" t="s">
        <v>7</v>
      </c>
      <c r="B17" s="5"/>
    </row>
    <row r="18" spans="1:13" x14ac:dyDescent="0.25">
      <c r="A18" t="s">
        <v>4</v>
      </c>
      <c r="B18" s="4">
        <v>3500</v>
      </c>
      <c r="C18">
        <v>2</v>
      </c>
      <c r="D18" s="1">
        <f>B18*C18</f>
        <v>7000</v>
      </c>
    </row>
    <row r="19" spans="1:13" x14ac:dyDescent="0.25">
      <c r="A19" t="s">
        <v>9</v>
      </c>
      <c r="B19" s="5">
        <v>250</v>
      </c>
      <c r="C19">
        <v>1</v>
      </c>
      <c r="D19" s="1">
        <f>B19*C19</f>
        <v>250</v>
      </c>
    </row>
    <row r="20" spans="1:13" x14ac:dyDescent="0.25">
      <c r="A20" t="s">
        <v>13</v>
      </c>
      <c r="B20" s="5">
        <v>0</v>
      </c>
      <c r="C20">
        <v>1</v>
      </c>
      <c r="D20" s="1">
        <f t="shared" ref="D20:D22" si="3">B20*C20</f>
        <v>0</v>
      </c>
    </row>
    <row r="21" spans="1:13" ht="15.75" thickBot="1" x14ac:dyDescent="0.3">
      <c r="A21" t="s">
        <v>14</v>
      </c>
      <c r="B21" s="5">
        <v>0</v>
      </c>
      <c r="C21">
        <v>1</v>
      </c>
      <c r="D21" s="1">
        <f t="shared" si="3"/>
        <v>0</v>
      </c>
      <c r="J21" t="s">
        <v>16</v>
      </c>
    </row>
    <row r="22" spans="1:13" ht="15.75" thickBot="1" x14ac:dyDescent="0.3">
      <c r="A22" t="s">
        <v>15</v>
      </c>
      <c r="B22" s="5">
        <v>0</v>
      </c>
      <c r="C22">
        <v>1</v>
      </c>
      <c r="D22" s="1">
        <f t="shared" si="3"/>
        <v>0</v>
      </c>
      <c r="J22" s="6" t="s">
        <v>2</v>
      </c>
      <c r="K22" s="7" t="s">
        <v>1</v>
      </c>
      <c r="L22" s="7" t="s">
        <v>0</v>
      </c>
      <c r="M22" s="8"/>
    </row>
    <row r="23" spans="1:13" x14ac:dyDescent="0.25">
      <c r="J23" s="6" t="s">
        <v>17</v>
      </c>
      <c r="K23" s="14">
        <f>M23/L23</f>
        <v>9776.6433333333334</v>
      </c>
      <c r="L23" s="7">
        <v>6</v>
      </c>
      <c r="M23" s="15">
        <v>58659.86</v>
      </c>
    </row>
    <row r="24" spans="1:13" ht="15.75" thickBot="1" x14ac:dyDescent="0.3">
      <c r="A24" t="s">
        <v>8</v>
      </c>
      <c r="D24" s="1">
        <f>SUM(D4:D22)</f>
        <v>18500</v>
      </c>
      <c r="J24" s="12" t="s">
        <v>18</v>
      </c>
      <c r="K24" s="13"/>
      <c r="L24" s="13"/>
      <c r="M24" s="16"/>
    </row>
    <row r="26" spans="1:13" x14ac:dyDescent="0.25">
      <c r="A26" s="9" t="s">
        <v>12</v>
      </c>
      <c r="D26" s="11">
        <f>D24</f>
        <v>18500</v>
      </c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cp:lastPrinted>2025-05-30T11:17:59Z</cp:lastPrinted>
  <dcterms:created xsi:type="dcterms:W3CDTF">2025-05-29T07:22:18Z</dcterms:created>
  <dcterms:modified xsi:type="dcterms:W3CDTF">2025-05-30T11:21:49Z</dcterms:modified>
</cp:coreProperties>
</file>