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.    Projects\1.   Active\2022\22_11_Arc Project\001_Seyshells 01\- Quotes and Invoices\"/>
    </mc:Choice>
  </mc:AlternateContent>
  <xr:revisionPtr revIDLastSave="0" documentId="13_ncr:1_{C3D91533-B8D9-4854-930A-6F544EAB33B2}" xr6:coauthVersionLast="47" xr6:coauthVersionMax="47" xr10:uidLastSave="{00000000-0000-0000-0000-000000000000}"/>
  <bookViews>
    <workbookView xWindow="330" yWindow="390" windowWidth="28350" windowHeight="15090" activeTab="1" xr2:uid="{260A762B-E942-4A40-AAE5-7E980C9B525F}"/>
  </bookViews>
  <sheets>
    <sheet name="Employees" sheetId="1" r:id="rId1"/>
    <sheet name="Project Fe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5" i="2" l="1"/>
  <c r="D50" i="2"/>
  <c r="C25" i="2"/>
  <c r="D25" i="2" s="1"/>
  <c r="D24" i="2"/>
  <c r="D23" i="2"/>
  <c r="D22" i="2"/>
  <c r="D21" i="2"/>
  <c r="D20" i="2"/>
  <c r="I14" i="1"/>
  <c r="K14" i="1" s="1"/>
  <c r="P14" i="1" s="1"/>
  <c r="S14" i="1" s="1"/>
  <c r="V14" i="1" s="1"/>
  <c r="N21" i="1" s="1"/>
  <c r="I13" i="1"/>
  <c r="K13" i="1" s="1"/>
  <c r="P13" i="1" s="1"/>
  <c r="S13" i="1" s="1"/>
  <c r="V13" i="1" s="1"/>
  <c r="N17" i="1" l="1"/>
</calcChain>
</file>

<file path=xl/sharedStrings.xml><?xml version="1.0" encoding="utf-8"?>
<sst xmlns="http://schemas.openxmlformats.org/spreadsheetml/2006/main" count="64" uniqueCount="48">
  <si>
    <t>Position</t>
  </si>
  <si>
    <t>Name</t>
  </si>
  <si>
    <t>Gross Monthly Salary</t>
  </si>
  <si>
    <t>Director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</si>
  <si>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</si>
  <si>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</si>
  <si>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</si>
  <si>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</si>
  <si>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</si>
  <si>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</si>
  <si>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</si>
  <si>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</si>
  <si>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</si>
  <si>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</si>
  <si>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</si>
  <si>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Company Fees</t>
  </si>
  <si>
    <t>Per Day Rate + Business Fees</t>
  </si>
  <si>
    <t>D'Arros - Progress Meetings</t>
  </si>
  <si>
    <t>Date</t>
  </si>
  <si>
    <t>Time</t>
  </si>
  <si>
    <t>Fees per visit</t>
  </si>
  <si>
    <t>14:30 - 16:30</t>
  </si>
  <si>
    <t>09:00 - 10:00</t>
  </si>
  <si>
    <t>09:30 - 11:00</t>
  </si>
  <si>
    <t>Duration (hrs)</t>
  </si>
  <si>
    <t>14:30 - 15:30</t>
  </si>
  <si>
    <t>10:30 - 11:30</t>
  </si>
  <si>
    <t>TOTAL</t>
  </si>
  <si>
    <t>Draft Renders Done top Date:</t>
  </si>
  <si>
    <t>Space</t>
  </si>
  <si>
    <t>Renders</t>
  </si>
  <si>
    <t>Private Room</t>
  </si>
  <si>
    <t>Includes 3d modeling done for Chrisma Cuyler</t>
  </si>
  <si>
    <t xml:space="preserve">Private Room </t>
  </si>
  <si>
    <t>Grand Living</t>
  </si>
  <si>
    <t>Privat Room</t>
  </si>
  <si>
    <t xml:space="preserve">Grand Living </t>
  </si>
  <si>
    <t>White renders</t>
  </si>
  <si>
    <t>First texture draft renders</t>
  </si>
  <si>
    <t>Dining Space</t>
  </si>
  <si>
    <t>Grand Living Server art</t>
  </si>
  <si>
    <t>Grand living server art model and draft render for Chrisma</t>
  </si>
  <si>
    <t>Overview Exterior</t>
  </si>
  <si>
    <t>Total Quote: (Fee Proposal 2)</t>
  </si>
  <si>
    <t>Total draft renders done to date:</t>
  </si>
  <si>
    <t>Quote / Work done</t>
  </si>
  <si>
    <t>per render</t>
  </si>
  <si>
    <t>Work Done to 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</si>
</sst>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#,##0.00"/>
    <numFmt numFmtId="165" formatCode="&quot;R&quot;#,##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sz val="12"/>
      <name val="Century Gothic"/>
      <family val="2"/>
    </font>
    <font>
      <sz val="14"/>
      <name val="Century Gothic"/>
      <family val="2"/>
    </font>
    <font>
      <b/>
      <sz val="14"/>
      <name val="Century Gothic"/>
      <family val="2"/>
    </font>
    <font>
      <b/>
      <sz val="12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/>
    <xf numFmtId="9" fontId="1" fillId="0" borderId="0" xfId="0" applyNumberFormat="1" applyFont="1" applyAlignment="1">
      <alignment horizontal="center" vertical="center"/>
    </xf>
    <xf numFmtId="0" fontId="1" fillId="0" borderId="13" xfId="0" applyFont="1" applyBorder="1"/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vertical="top"/>
    </xf>
    <xf numFmtId="0" fontId="4" fillId="0" borderId="0" xfId="0" applyFont="1" applyAlignment="1">
      <alignment vertical="top"/>
    </xf>
    <xf numFmtId="0" fontId="1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0" fontId="1" fillId="0" borderId="9" xfId="0" applyFont="1" applyBorder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14" fontId="7" fillId="0" borderId="0" xfId="0" applyNumberFormat="1" applyFont="1" applyFill="1" applyBorder="1" applyAlignment="1">
      <alignment horizontal="center" vertical="center"/>
    </xf>
    <xf numFmtId="14" fontId="8" fillId="0" borderId="10" xfId="0" applyNumberFormat="1" applyFont="1" applyFill="1" applyBorder="1" applyAlignment="1">
      <alignment horizontal="center" vertical="center"/>
    </xf>
    <xf numFmtId="0" fontId="8" fillId="0" borderId="11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164" fontId="1" fillId="0" borderId="19" xfId="0" applyNumberFormat="1" applyFont="1" applyBorder="1" applyAlignment="1">
      <alignment horizontal="center"/>
    </xf>
    <xf numFmtId="164" fontId="5" fillId="4" borderId="7" xfId="0" applyNumberFormat="1" applyFont="1" applyFill="1" applyBorder="1" applyAlignment="1">
      <alignment horizontal="center"/>
    </xf>
    <xf numFmtId="164" fontId="5" fillId="4" borderId="8" xfId="0" applyNumberFormat="1" applyFont="1" applyFill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8" fillId="0" borderId="11" xfId="0" applyNumberFormat="1" applyFont="1" applyFill="1" applyBorder="1" applyAlignment="1">
      <alignment horizontal="center" vertical="center"/>
    </xf>
    <xf numFmtId="0" fontId="8" fillId="0" borderId="25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3" borderId="10" xfId="0" applyNumberFormat="1" applyFont="1" applyFill="1" applyBorder="1" applyAlignment="1">
      <alignment horizontal="center" vertical="center"/>
    </xf>
    <xf numFmtId="0" fontId="8" fillId="3" borderId="25" xfId="0" applyNumberFormat="1" applyFont="1" applyFill="1" applyBorder="1" applyAlignment="1">
      <alignment horizontal="center" vertical="center"/>
    </xf>
    <xf numFmtId="164" fontId="8" fillId="3" borderId="10" xfId="0" applyNumberFormat="1" applyFont="1" applyFill="1" applyBorder="1" applyAlignment="1">
      <alignment horizontal="center" vertical="center"/>
    </xf>
    <xf numFmtId="164" fontId="8" fillId="3" borderId="2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7" fillId="0" borderId="26" xfId="0" applyNumberFormat="1" applyFont="1" applyFill="1" applyBorder="1" applyAlignment="1">
      <alignment vertical="center"/>
    </xf>
    <xf numFmtId="0" fontId="7" fillId="0" borderId="26" xfId="0" applyFont="1" applyFill="1" applyBorder="1" applyAlignment="1">
      <alignment horizontal="center" vertical="center"/>
    </xf>
    <xf numFmtId="164" fontId="7" fillId="0" borderId="26" xfId="0" applyNumberFormat="1" applyFont="1" applyFill="1" applyBorder="1" applyAlignment="1">
      <alignment horizontal="center" vertical="center"/>
    </xf>
    <xf numFmtId="0" fontId="7" fillId="0" borderId="27" xfId="0" applyNumberFormat="1" applyFont="1" applyFill="1" applyBorder="1" applyAlignment="1">
      <alignment vertical="center"/>
    </xf>
    <xf numFmtId="0" fontId="7" fillId="0" borderId="27" xfId="0" applyFont="1" applyFill="1" applyBorder="1" applyAlignment="1">
      <alignment horizontal="center" vertical="center"/>
    </xf>
    <xf numFmtId="164" fontId="7" fillId="0" borderId="27" xfId="0" applyNumberFormat="1" applyFont="1" applyFill="1" applyBorder="1" applyAlignment="1">
      <alignment horizontal="center" vertical="center"/>
    </xf>
    <xf numFmtId="14" fontId="7" fillId="0" borderId="27" xfId="0" applyNumberFormat="1" applyFont="1" applyFill="1" applyBorder="1" applyAlignment="1">
      <alignment horizontal="center" vertical="center"/>
    </xf>
    <xf numFmtId="0" fontId="7" fillId="0" borderId="27" xfId="0" applyNumberFormat="1" applyFont="1" applyFill="1" applyBorder="1" applyAlignment="1">
      <alignment horizontal="center" vertical="center"/>
    </xf>
    <xf numFmtId="14" fontId="7" fillId="0" borderId="28" xfId="0" applyNumberFormat="1" applyFont="1" applyFill="1" applyBorder="1" applyAlignment="1">
      <alignment horizontal="center" vertical="center"/>
    </xf>
    <xf numFmtId="0" fontId="7" fillId="0" borderId="28" xfId="0" applyNumberFormat="1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164" fontId="7" fillId="0" borderId="28" xfId="0" applyNumberFormat="1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27" xfId="0" applyNumberFormat="1" applyFont="1" applyFill="1" applyBorder="1" applyAlignment="1">
      <alignment horizontal="center" vertical="center"/>
    </xf>
    <xf numFmtId="0" fontId="7" fillId="0" borderId="28" xfId="0" applyNumberFormat="1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/>
    <xf numFmtId="0" fontId="6" fillId="0" borderId="12" xfId="0" applyFont="1" applyFill="1" applyBorder="1" applyAlignment="1">
      <alignment horizontal="center" vertical="center"/>
    </xf>
    <xf numFmtId="164" fontId="9" fillId="0" borderId="12" xfId="0" applyNumberFormat="1" applyFont="1" applyFill="1" applyBorder="1" applyAlignment="1">
      <alignment horizontal="center" vertical="center"/>
    </xf>
    <xf numFmtId="0" fontId="1" fillId="2" borderId="0" xfId="0" applyFont="1" applyFill="1" applyAlignment="1"/>
    <xf numFmtId="0" fontId="1" fillId="2" borderId="8" xfId="0" applyFont="1" applyFill="1" applyBorder="1" applyAlignment="1"/>
    <xf numFmtId="0" fontId="6" fillId="0" borderId="26" xfId="0" applyFont="1" applyFill="1" applyBorder="1" applyAlignment="1"/>
    <xf numFmtId="164" fontId="6" fillId="0" borderId="26" xfId="0" applyNumberFormat="1" applyFont="1" applyFill="1" applyBorder="1" applyAlignment="1">
      <alignment horizontal="right"/>
    </xf>
    <xf numFmtId="0" fontId="6" fillId="0" borderId="38" xfId="0" applyFont="1" applyFill="1" applyBorder="1" applyAlignment="1"/>
    <xf numFmtId="0" fontId="7" fillId="0" borderId="39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8" fillId="5" borderId="12" xfId="0" applyFont="1" applyFill="1" applyBorder="1" applyAlignment="1">
      <alignment horizontal="center"/>
    </xf>
    <xf numFmtId="14" fontId="7" fillId="0" borderId="26" xfId="0" applyNumberFormat="1" applyFont="1" applyFill="1" applyBorder="1" applyAlignment="1">
      <alignment horizontal="center"/>
    </xf>
    <xf numFmtId="14" fontId="7" fillId="0" borderId="27" xfId="0" applyNumberFormat="1" applyFont="1" applyFill="1" applyBorder="1" applyAlignment="1">
      <alignment horizontal="center"/>
    </xf>
    <xf numFmtId="14" fontId="7" fillId="0" borderId="28" xfId="0" applyNumberFormat="1" applyFont="1" applyFill="1" applyBorder="1" applyAlignment="1">
      <alignment horizontal="center"/>
    </xf>
    <xf numFmtId="0" fontId="1" fillId="0" borderId="35" xfId="0" applyFont="1" applyBorder="1" applyAlignment="1"/>
    <xf numFmtId="0" fontId="1" fillId="0" borderId="37" xfId="0" applyFont="1" applyBorder="1" applyAlignment="1"/>
    <xf numFmtId="0" fontId="1" fillId="0" borderId="3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1694771</xdr:colOff>
      <xdr:row>4</xdr:row>
      <xdr:rowOff>102053</xdr:rowOff>
    </xdr:from>
    <xdr:to>
      <xdr:col>2</xdr:col>
      <xdr:colOff>809966</xdr:colOff>
      <xdr:row>13</xdr:row>
      <xdr:rowOff>16162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4771" y="972910"/>
          <a:ext cx="2897981" cy="18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topLeftCell="B1" workbookViewId="0">
      <selection activeCell="N17" sqref="N17:O17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35"/>
      <c r="B1" s="36"/>
      <c r="C1" s="36"/>
      <c r="D1" s="36"/>
      <c r="E1" s="37"/>
    </row>
    <row r="2" spans="1:22" x14ac:dyDescent="0.3">
      <c r="A2" s="38"/>
      <c r="B2" s="39"/>
      <c r="C2" s="39"/>
      <c r="D2" s="39"/>
      <c r="E2" s="40"/>
    </row>
    <row r="3" spans="1:22" x14ac:dyDescent="0.3">
      <c r="A3" s="38"/>
      <c r="B3" s="39"/>
      <c r="C3" s="39"/>
      <c r="D3" s="39"/>
      <c r="E3" s="40"/>
    </row>
    <row r="4" spans="1:22" x14ac:dyDescent="0.3">
      <c r="A4" s="38"/>
      <c r="B4" s="39"/>
      <c r="C4" s="39"/>
      <c r="D4" s="39"/>
      <c r="E4" s="40"/>
    </row>
    <row r="5" spans="1:22" x14ac:dyDescent="0.3">
      <c r="A5" s="38"/>
      <c r="B5" s="39"/>
      <c r="C5" s="39"/>
      <c r="D5" s="39"/>
      <c r="E5" s="40"/>
    </row>
    <row r="6" spans="1:22" x14ac:dyDescent="0.3">
      <c r="A6" s="38"/>
      <c r="B6" s="39"/>
      <c r="C6" s="39"/>
      <c r="D6" s="39"/>
      <c r="E6" s="40"/>
    </row>
    <row r="7" spans="1:22" x14ac:dyDescent="0.3">
      <c r="A7" s="38"/>
      <c r="B7" s="39"/>
      <c r="C7" s="39"/>
      <c r="D7" s="39"/>
      <c r="E7" s="40"/>
    </row>
    <row r="8" spans="1:22" x14ac:dyDescent="0.3">
      <c r="A8" s="38"/>
      <c r="B8" s="39"/>
      <c r="C8" s="39"/>
      <c r="D8" s="39"/>
      <c r="E8" s="40"/>
    </row>
    <row r="9" spans="1:22" x14ac:dyDescent="0.3">
      <c r="A9" s="38"/>
      <c r="B9" s="39"/>
      <c r="C9" s="39"/>
      <c r="D9" s="39"/>
      <c r="E9" s="40"/>
    </row>
    <row r="10" spans="1:22" ht="18" thickBot="1" x14ac:dyDescent="0.35">
      <c r="A10" s="41"/>
      <c r="B10" s="42"/>
      <c r="C10" s="42"/>
      <c r="D10" s="42"/>
      <c r="E10" s="43"/>
    </row>
    <row r="11" spans="1:22" ht="21" thickBot="1" x14ac:dyDescent="0.35">
      <c r="A11" s="55" t="s">
        <v>7</v>
      </c>
      <c r="B11" s="49"/>
      <c r="C11" s="49"/>
      <c r="D11" s="49"/>
      <c r="E11" s="50"/>
      <c r="M11" s="11"/>
      <c r="N11" s="48" t="s">
        <v>8</v>
      </c>
      <c r="O11" s="49"/>
      <c r="P11" s="49"/>
      <c r="Q11" s="49"/>
      <c r="R11" s="50"/>
    </row>
    <row r="12" spans="1:22" ht="18.75" customHeight="1" thickBot="1" x14ac:dyDescent="0.35">
      <c r="A12" s="4"/>
      <c r="B12" s="44" t="s">
        <v>1</v>
      </c>
      <c r="C12" s="45"/>
      <c r="D12" s="10" t="s">
        <v>0</v>
      </c>
      <c r="E12" s="56" t="s">
        <v>2</v>
      </c>
      <c r="F12" s="57"/>
      <c r="G12" s="58"/>
      <c r="H12" s="53" t="s">
        <v>11</v>
      </c>
      <c r="I12" s="54"/>
      <c r="J12" s="8"/>
      <c r="K12" s="9" t="s">
        <v>4</v>
      </c>
      <c r="N12" s="51" t="s">
        <v>9</v>
      </c>
      <c r="O12" s="52"/>
      <c r="P12" s="12" t="s">
        <v>12</v>
      </c>
      <c r="Q12" s="52" t="s">
        <v>10</v>
      </c>
      <c r="R12" s="52"/>
      <c r="S12" s="12" t="s">
        <v>13</v>
      </c>
      <c r="T12" s="52" t="s">
        <v>15</v>
      </c>
      <c r="U12" s="52"/>
      <c r="V12" s="13" t="s">
        <v>14</v>
      </c>
    </row>
    <row r="13" spans="1:22" ht="18" thickBot="1" x14ac:dyDescent="0.35">
      <c r="A13" s="5">
        <v>1</v>
      </c>
      <c r="B13" s="59" t="s">
        <v>5</v>
      </c>
      <c r="C13" s="59"/>
      <c r="D13" s="1" t="s">
        <v>3</v>
      </c>
      <c r="E13" s="6"/>
      <c r="F13" s="60">
        <v>40870</v>
      </c>
      <c r="G13" s="60"/>
      <c r="H13" s="7">
        <v>0.15</v>
      </c>
      <c r="I13" s="6">
        <f>F13*H13</f>
        <v>6130.5</v>
      </c>
      <c r="K13" s="6">
        <f>F13+I13</f>
        <v>47000.5</v>
      </c>
      <c r="M13" s="6"/>
      <c r="N13" s="66">
        <v>21</v>
      </c>
      <c r="O13" s="67"/>
      <c r="P13" s="14">
        <f>K13/N13</f>
        <v>2238.1190476190477</v>
      </c>
      <c r="Q13" s="67">
        <v>8</v>
      </c>
      <c r="R13" s="67"/>
      <c r="S13" s="14">
        <f>P13/Q13</f>
        <v>279.76488095238096</v>
      </c>
      <c r="T13" s="67">
        <v>2.4</v>
      </c>
      <c r="U13" s="68"/>
      <c r="V13" s="15">
        <f>S13*T13</f>
        <v>671.43571428571431</v>
      </c>
    </row>
    <row r="14" spans="1:22" ht="18" thickBot="1" x14ac:dyDescent="0.35">
      <c r="A14" s="5">
        <v>2</v>
      </c>
      <c r="B14" s="46" t="s">
        <v>6</v>
      </c>
      <c r="C14" s="46"/>
      <c r="D14" s="1" t="s">
        <v>3</v>
      </c>
      <c r="F14" s="47">
        <v>38000</v>
      </c>
      <c r="G14" s="47"/>
      <c r="H14" s="7">
        <v>0.15</v>
      </c>
      <c r="I14" s="6">
        <f>F14*H14</f>
        <v>5700</v>
      </c>
      <c r="K14" s="6">
        <f>F14+I14</f>
        <v>43700</v>
      </c>
      <c r="N14" s="69">
        <v>21</v>
      </c>
      <c r="O14" s="70"/>
      <c r="P14" s="14">
        <f>K14/N14</f>
        <v>2080.9523809523807</v>
      </c>
      <c r="Q14" s="71">
        <v>8</v>
      </c>
      <c r="R14" s="70"/>
      <c r="S14" s="14">
        <f>P14/Q14</f>
        <v>260.11904761904759</v>
      </c>
      <c r="T14" s="71">
        <v>2.4</v>
      </c>
      <c r="U14" s="72"/>
      <c r="V14" s="15">
        <f>S14*T14</f>
        <v>624.28571428571422</v>
      </c>
    </row>
    <row r="15" spans="1:22" ht="18" thickBot="1" x14ac:dyDescent="0.35">
      <c r="A15" s="5"/>
      <c r="G15" s="2"/>
    </row>
    <row r="16" spans="1:22" x14ac:dyDescent="0.3">
      <c r="A16" s="5"/>
      <c r="N16" s="63" t="s">
        <v>16</v>
      </c>
      <c r="O16" s="64"/>
      <c r="P16" s="65"/>
    </row>
    <row r="17" spans="1:16" ht="18" thickBot="1" x14ac:dyDescent="0.35">
      <c r="A17" s="5"/>
      <c r="N17" s="61">
        <f>V13*Q13</f>
        <v>5371.4857142857145</v>
      </c>
      <c r="O17" s="62"/>
      <c r="P17" s="16"/>
    </row>
    <row r="18" spans="1:16" x14ac:dyDescent="0.3">
      <c r="A18" s="5"/>
    </row>
    <row r="19" spans="1:16" ht="18" thickBot="1" x14ac:dyDescent="0.35">
      <c r="A19" s="5"/>
    </row>
    <row r="20" spans="1:16" x14ac:dyDescent="0.3">
      <c r="A20" s="5"/>
      <c r="N20" s="63" t="s">
        <v>16</v>
      </c>
      <c r="O20" s="64"/>
      <c r="P20" s="65"/>
    </row>
    <row r="21" spans="1:16" ht="18" thickBot="1" x14ac:dyDescent="0.35">
      <c r="A21" s="5"/>
      <c r="N21" s="61">
        <f>V14*Q14</f>
        <v>4994.2857142857138</v>
      </c>
      <c r="O21" s="62"/>
      <c r="P21" s="16"/>
    </row>
    <row r="22" spans="1:16" x14ac:dyDescent="0.3">
      <c r="A22" s="5"/>
    </row>
    <row r="23" spans="1:16" x14ac:dyDescent="0.3">
      <c r="A23" s="5"/>
    </row>
    <row r="24" spans="1:16" x14ac:dyDescent="0.3">
      <c r="A24" s="5"/>
    </row>
    <row r="25" spans="1:16" x14ac:dyDescent="0.3">
      <c r="A25" s="5"/>
    </row>
    <row r="26" spans="1:16" x14ac:dyDescent="0.3">
      <c r="A26" s="5"/>
    </row>
    <row r="27" spans="1:16" x14ac:dyDescent="0.3">
      <c r="A27" s="5"/>
    </row>
    <row r="28" spans="1:16" x14ac:dyDescent="0.3">
      <c r="A28" s="5"/>
    </row>
    <row r="29" spans="1:16" x14ac:dyDescent="0.3">
      <c r="A29" s="5"/>
    </row>
    <row r="30" spans="1:16" x14ac:dyDescent="0.3">
      <c r="A30" s="5"/>
    </row>
    <row r="31" spans="1:16" x14ac:dyDescent="0.3">
      <c r="A31" s="5"/>
    </row>
    <row r="32" spans="1:16" x14ac:dyDescent="0.3">
      <c r="A32" s="5"/>
    </row>
  </sheetData>
  <mergeCells count="23">
    <mergeCell ref="N17:O17"/>
    <mergeCell ref="N20:P20"/>
    <mergeCell ref="N21:O21"/>
    <mergeCell ref="T12:U12"/>
    <mergeCell ref="N13:O13"/>
    <mergeCell ref="Q13:R13"/>
    <mergeCell ref="T13:U13"/>
    <mergeCell ref="N14:O14"/>
    <mergeCell ref="Q14:R14"/>
    <mergeCell ref="T14:U14"/>
    <mergeCell ref="N16:P16"/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sheetPr>
    <pageSetUpPr fitToPage="1"/>
  </sheetPr>
  <dimension ref="A2:AG126"/>
  <sheetViews>
    <sheetView tabSelected="1" topLeftCell="A25" zoomScale="70" zoomScaleNormal="70" workbookViewId="0">
      <selection activeCell="F56" sqref="F56"/>
    </sheetView>
  </sheetViews>
  <sheetFormatPr defaultRowHeight="17.25" x14ac:dyDescent="0.3"/>
  <cols>
    <col min="1" max="1" width="38.85546875" style="1" bestFit="1" customWidth="1"/>
    <col min="2" max="2" width="17.85546875" style="1" bestFit="1" customWidth="1"/>
    <col min="3" max="3" width="19.140625" style="1" bestFit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3" style="1" bestFit="1" customWidth="1"/>
    <col min="9" max="9" width="14.28515625" style="1" bestFit="1" customWidth="1"/>
    <col min="10" max="10" width="15.42578125" style="1" customWidth="1"/>
    <col min="11" max="11" width="25.85546875" style="1" bestFit="1" customWidth="1"/>
    <col min="12" max="12" width="14.28515625" style="1" bestFit="1" customWidth="1"/>
    <col min="13" max="13" width="21.42578125" style="1" bestFit="1" customWidth="1"/>
    <col min="14" max="14" width="12.140625" style="1" bestFit="1" customWidth="1"/>
    <col min="15" max="15" width="9.140625" style="1"/>
    <col min="16" max="16" width="26" style="1" bestFit="1" customWidth="1"/>
    <col min="17" max="18" width="9.140625" style="1"/>
    <col min="19" max="19" width="23.140625" style="1" bestFit="1" customWidth="1"/>
    <col min="20" max="20" width="44.85546875" style="1" bestFit="1" customWidth="1"/>
    <col min="21" max="21" width="16" style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19" x14ac:dyDescent="0.3">
      <c r="A2" s="108"/>
      <c r="B2" s="108"/>
      <c r="C2" s="108"/>
      <c r="D2" s="108"/>
      <c r="E2" s="108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9" x14ac:dyDescent="0.3">
      <c r="A3" s="108"/>
      <c r="B3" s="108"/>
      <c r="C3" s="108"/>
      <c r="D3" s="108"/>
      <c r="E3" s="108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9" x14ac:dyDescent="0.3">
      <c r="A4" s="108"/>
      <c r="B4" s="108"/>
      <c r="C4" s="108"/>
      <c r="D4" s="108"/>
      <c r="E4" s="108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9" x14ac:dyDescent="0.3">
      <c r="A5" s="108"/>
      <c r="B5" s="108"/>
      <c r="C5" s="108"/>
      <c r="D5" s="108"/>
      <c r="E5" s="108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9" x14ac:dyDescent="0.3">
      <c r="A6" s="108"/>
      <c r="B6" s="108"/>
      <c r="C6" s="108"/>
      <c r="D6" s="108"/>
      <c r="E6" s="108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</row>
    <row r="7" spans="1:19" x14ac:dyDescent="0.3">
      <c r="A7" s="108"/>
      <c r="B7" s="108"/>
      <c r="C7" s="108"/>
      <c r="D7" s="108"/>
      <c r="E7" s="108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</row>
    <row r="8" spans="1:19" x14ac:dyDescent="0.3">
      <c r="A8" s="108"/>
      <c r="B8" s="108"/>
      <c r="C8" s="108"/>
      <c r="D8" s="108"/>
      <c r="E8" s="108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</row>
    <row r="9" spans="1:19" x14ac:dyDescent="0.3">
      <c r="A9" s="108"/>
      <c r="B9" s="108"/>
      <c r="C9" s="108"/>
      <c r="D9" s="108"/>
      <c r="E9" s="108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</row>
    <row r="10" spans="1:19" x14ac:dyDescent="0.3">
      <c r="A10" s="108"/>
      <c r="B10" s="108"/>
      <c r="C10" s="108"/>
      <c r="D10" s="108"/>
      <c r="E10" s="108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</row>
    <row r="11" spans="1:19" x14ac:dyDescent="0.3">
      <c r="A11" s="108"/>
      <c r="B11" s="108"/>
      <c r="C11" s="108"/>
      <c r="D11" s="108"/>
      <c r="E11" s="108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</row>
    <row r="12" spans="1:19" x14ac:dyDescent="0.3">
      <c r="A12" s="108"/>
      <c r="B12" s="108"/>
      <c r="C12" s="108"/>
      <c r="D12" s="108"/>
      <c r="E12" s="108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</row>
    <row r="13" spans="1:19" x14ac:dyDescent="0.3">
      <c r="A13" s="108"/>
      <c r="B13" s="108"/>
      <c r="C13" s="108"/>
      <c r="D13" s="108"/>
      <c r="E13" s="108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</row>
    <row r="14" spans="1:19" x14ac:dyDescent="0.3">
      <c r="A14" s="108"/>
      <c r="B14" s="108"/>
      <c r="C14" s="108"/>
      <c r="D14" s="108"/>
      <c r="E14" s="108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</row>
    <row r="15" spans="1:19" x14ac:dyDescent="0.3">
      <c r="A15" s="108"/>
      <c r="B15" s="108"/>
      <c r="C15" s="108"/>
      <c r="D15" s="108"/>
      <c r="E15" s="108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</row>
    <row r="16" spans="1:19" x14ac:dyDescent="0.3">
      <c r="A16" s="108"/>
      <c r="B16" s="108"/>
      <c r="C16" s="108"/>
      <c r="D16" s="108"/>
      <c r="E16" s="108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3"/>
    </row>
    <row r="17" spans="1:21" ht="21" customHeight="1" thickBot="1" x14ac:dyDescent="0.35">
      <c r="A17" s="109"/>
      <c r="B17" s="109"/>
      <c r="C17" s="109"/>
      <c r="D17" s="109"/>
      <c r="E17" s="109"/>
      <c r="K17" s="24"/>
      <c r="L17" s="24"/>
      <c r="M17" s="24"/>
      <c r="N17" s="24"/>
      <c r="O17" s="24"/>
      <c r="P17" s="24"/>
      <c r="Q17" s="24"/>
      <c r="R17" s="24"/>
      <c r="S17" s="3"/>
    </row>
    <row r="18" spans="1:21" ht="21" thickBot="1" x14ac:dyDescent="0.35">
      <c r="A18" s="117" t="s">
        <v>17</v>
      </c>
      <c r="B18" s="118"/>
      <c r="C18" s="118"/>
      <c r="D18" s="118"/>
      <c r="E18" s="119"/>
      <c r="K18" s="24"/>
      <c r="L18" s="24"/>
      <c r="M18" s="24"/>
      <c r="N18" s="24"/>
      <c r="O18" s="24"/>
      <c r="P18" s="24"/>
      <c r="Q18" s="24"/>
      <c r="R18" s="24"/>
      <c r="S18" s="3"/>
    </row>
    <row r="19" spans="1:21" ht="18.75" customHeight="1" x14ac:dyDescent="0.3">
      <c r="A19" s="113" t="s">
        <v>18</v>
      </c>
      <c r="B19" s="113" t="s">
        <v>19</v>
      </c>
      <c r="C19" s="113" t="s">
        <v>24</v>
      </c>
      <c r="D19" s="116" t="s">
        <v>20</v>
      </c>
      <c r="E19" s="116"/>
      <c r="F19" s="25"/>
      <c r="G19" s="25"/>
      <c r="K19" s="24"/>
      <c r="L19" s="24"/>
      <c r="M19" s="24"/>
      <c r="N19" s="24"/>
      <c r="O19" s="24"/>
      <c r="P19" s="24"/>
      <c r="Q19" s="24"/>
      <c r="R19" s="24"/>
    </row>
    <row r="20" spans="1:21" ht="21" customHeight="1" x14ac:dyDescent="0.3">
      <c r="A20" s="121">
        <v>44722</v>
      </c>
      <c r="B20" s="81" t="s">
        <v>22</v>
      </c>
      <c r="C20" s="82">
        <v>1</v>
      </c>
      <c r="D20" s="83">
        <f t="shared" ref="D20:D25" si="0">C20*1086</f>
        <v>1086</v>
      </c>
      <c r="E20" s="83"/>
      <c r="F20" s="25"/>
      <c r="G20" s="25"/>
      <c r="K20" s="24"/>
      <c r="L20" s="24"/>
      <c r="M20" s="24"/>
      <c r="N20" s="24"/>
      <c r="O20" s="24"/>
      <c r="P20" s="24"/>
      <c r="Q20" s="24"/>
      <c r="R20" s="24"/>
    </row>
    <row r="21" spans="1:21" ht="18" customHeight="1" x14ac:dyDescent="0.3">
      <c r="A21" s="122">
        <v>44726</v>
      </c>
      <c r="B21" s="84" t="s">
        <v>21</v>
      </c>
      <c r="C21" s="85">
        <v>2</v>
      </c>
      <c r="D21" s="86">
        <f t="shared" si="0"/>
        <v>2172</v>
      </c>
      <c r="E21" s="86"/>
      <c r="F21" s="25"/>
      <c r="G21" s="25"/>
      <c r="K21" s="24"/>
      <c r="L21" s="24"/>
      <c r="M21" s="24"/>
      <c r="N21" s="24"/>
      <c r="O21" s="24"/>
      <c r="P21" s="24"/>
      <c r="Q21" s="24"/>
      <c r="R21" s="24"/>
    </row>
    <row r="22" spans="1:21" ht="17.25" customHeight="1" x14ac:dyDescent="0.3">
      <c r="A22" s="122">
        <v>44749</v>
      </c>
      <c r="B22" s="88" t="s">
        <v>23</v>
      </c>
      <c r="C22" s="88">
        <v>1.5</v>
      </c>
      <c r="D22" s="86">
        <f t="shared" si="0"/>
        <v>1629</v>
      </c>
      <c r="E22" s="86"/>
      <c r="F22" s="25"/>
      <c r="G22" s="25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21" ht="17.25" customHeight="1" x14ac:dyDescent="0.3">
      <c r="A23" s="122">
        <v>44747</v>
      </c>
      <c r="B23" s="88" t="s">
        <v>25</v>
      </c>
      <c r="C23" s="85">
        <v>1</v>
      </c>
      <c r="D23" s="86">
        <f t="shared" si="0"/>
        <v>1086</v>
      </c>
      <c r="E23" s="86"/>
      <c r="F23" s="25"/>
      <c r="G23" s="25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21" ht="17.25" customHeight="1" thickBot="1" x14ac:dyDescent="0.35">
      <c r="A24" s="123">
        <v>44764</v>
      </c>
      <c r="B24" s="90" t="s">
        <v>26</v>
      </c>
      <c r="C24" s="91">
        <v>1</v>
      </c>
      <c r="D24" s="92">
        <f t="shared" si="0"/>
        <v>1086</v>
      </c>
      <c r="E24" s="92"/>
      <c r="F24" s="25"/>
      <c r="G24" s="25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21" ht="17.25" customHeight="1" thickBot="1" x14ac:dyDescent="0.35">
      <c r="A25" s="30">
        <v>44775</v>
      </c>
      <c r="B25" s="31" t="s">
        <v>27</v>
      </c>
      <c r="C25" s="32">
        <f>SUM(C20:C24)</f>
        <v>6.5</v>
      </c>
      <c r="D25" s="78">
        <f t="shared" si="0"/>
        <v>7059</v>
      </c>
      <c r="E25" s="79"/>
      <c r="F25" s="25"/>
      <c r="G25" s="25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21" ht="17.25" customHeight="1" thickBot="1" x14ac:dyDescent="0.35">
      <c r="A26" s="29"/>
      <c r="B26" s="27"/>
      <c r="C26" s="26"/>
      <c r="D26" s="75"/>
      <c r="E26" s="75"/>
      <c r="F26" s="25"/>
      <c r="G26" s="25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21" ht="17.25" customHeight="1" thickBot="1" x14ac:dyDescent="0.35">
      <c r="A27" s="117" t="s">
        <v>28</v>
      </c>
      <c r="B27" s="118"/>
      <c r="C27" s="118"/>
      <c r="D27" s="118"/>
      <c r="E27" s="119"/>
      <c r="F27" s="25"/>
      <c r="G27" s="25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T27" s="17"/>
    </row>
    <row r="28" spans="1:21" ht="17.25" customHeight="1" x14ac:dyDescent="0.3">
      <c r="A28" s="113" t="s">
        <v>18</v>
      </c>
      <c r="B28" s="114" t="s">
        <v>29</v>
      </c>
      <c r="C28" s="115"/>
      <c r="D28" s="116" t="s">
        <v>30</v>
      </c>
      <c r="E28" s="116"/>
      <c r="F28" s="25"/>
      <c r="G28" s="25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17"/>
      <c r="T28" s="18"/>
      <c r="U28" s="6"/>
    </row>
    <row r="29" spans="1:21" ht="17.25" customHeight="1" x14ac:dyDescent="0.3">
      <c r="A29" s="121">
        <v>44722</v>
      </c>
      <c r="B29" s="93" t="s">
        <v>31</v>
      </c>
      <c r="C29" s="93"/>
      <c r="D29" s="93">
        <v>3</v>
      </c>
      <c r="E29" s="93"/>
      <c r="F29" s="97" t="s">
        <v>32</v>
      </c>
      <c r="G29" s="98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2"/>
      <c r="T29" s="23"/>
      <c r="U29" s="6"/>
    </row>
    <row r="30" spans="1:21" ht="17.25" customHeight="1" x14ac:dyDescent="0.3">
      <c r="A30" s="122">
        <v>44726</v>
      </c>
      <c r="B30" s="94" t="s">
        <v>33</v>
      </c>
      <c r="C30" s="94"/>
      <c r="D30" s="94">
        <v>2</v>
      </c>
      <c r="E30" s="94"/>
      <c r="F30" s="99"/>
      <c r="G30" s="100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2"/>
      <c r="T30" s="23"/>
      <c r="U30" s="6"/>
    </row>
    <row r="31" spans="1:21" ht="17.25" customHeight="1" x14ac:dyDescent="0.3">
      <c r="A31" s="122"/>
      <c r="B31" s="94" t="s">
        <v>34</v>
      </c>
      <c r="C31" s="94"/>
      <c r="D31" s="94">
        <v>2</v>
      </c>
      <c r="E31" s="94"/>
      <c r="F31" s="99"/>
      <c r="G31" s="100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2"/>
      <c r="T31" s="23"/>
      <c r="U31" s="6"/>
    </row>
    <row r="32" spans="1:21" ht="17.25" customHeight="1" x14ac:dyDescent="0.3">
      <c r="A32" s="122">
        <v>44727</v>
      </c>
      <c r="B32" s="95" t="s">
        <v>31</v>
      </c>
      <c r="C32" s="95"/>
      <c r="D32" s="95">
        <v>1</v>
      </c>
      <c r="E32" s="95"/>
      <c r="F32" s="99"/>
      <c r="G32" s="100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U32" s="6"/>
    </row>
    <row r="33" spans="1:21" ht="18.75" x14ac:dyDescent="0.3">
      <c r="A33" s="122">
        <v>44728</v>
      </c>
      <c r="B33" s="95" t="s">
        <v>31</v>
      </c>
      <c r="C33" s="95"/>
      <c r="D33" s="95">
        <v>1</v>
      </c>
      <c r="E33" s="95"/>
      <c r="F33" s="99"/>
      <c r="G33" s="100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T33" s="6"/>
      <c r="U33" s="6"/>
    </row>
    <row r="34" spans="1:21" ht="18.75" x14ac:dyDescent="0.3">
      <c r="A34" s="122">
        <v>44731</v>
      </c>
      <c r="B34" s="95" t="s">
        <v>31</v>
      </c>
      <c r="C34" s="95"/>
      <c r="D34" s="95">
        <v>1</v>
      </c>
      <c r="E34" s="95"/>
      <c r="F34" s="101"/>
      <c r="G34" s="102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U34" s="6"/>
    </row>
    <row r="35" spans="1:21" ht="18.75" x14ac:dyDescent="0.3">
      <c r="A35" s="122">
        <v>44735</v>
      </c>
      <c r="B35" s="95" t="s">
        <v>36</v>
      </c>
      <c r="C35" s="95"/>
      <c r="D35" s="95">
        <v>5</v>
      </c>
      <c r="E35" s="95"/>
      <c r="F35" s="103" t="s">
        <v>37</v>
      </c>
      <c r="G35" s="10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U35" s="6"/>
    </row>
    <row r="36" spans="1:21" ht="18.75" x14ac:dyDescent="0.3">
      <c r="A36" s="122">
        <v>44741</v>
      </c>
      <c r="B36" s="95" t="s">
        <v>34</v>
      </c>
      <c r="C36" s="95"/>
      <c r="D36" s="95">
        <v>5</v>
      </c>
      <c r="E36" s="95"/>
      <c r="F36" s="103" t="s">
        <v>38</v>
      </c>
      <c r="G36" s="10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U36" s="6"/>
    </row>
    <row r="37" spans="1:21" ht="18.75" x14ac:dyDescent="0.3">
      <c r="A37" s="122">
        <v>44742</v>
      </c>
      <c r="B37" s="95" t="s">
        <v>34</v>
      </c>
      <c r="C37" s="95"/>
      <c r="D37" s="95">
        <v>5</v>
      </c>
      <c r="E37" s="95"/>
      <c r="F37" s="33"/>
      <c r="G37" s="33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U37" s="6"/>
    </row>
    <row r="38" spans="1:21" ht="18.75" x14ac:dyDescent="0.3">
      <c r="A38" s="122">
        <v>44743</v>
      </c>
      <c r="B38" s="95" t="s">
        <v>31</v>
      </c>
      <c r="C38" s="95"/>
      <c r="D38" s="95">
        <v>2</v>
      </c>
      <c r="E38" s="95"/>
      <c r="F38" s="33"/>
      <c r="G38" s="33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U38" s="6"/>
    </row>
    <row r="39" spans="1:21" ht="18.75" x14ac:dyDescent="0.3">
      <c r="A39" s="122">
        <v>44746</v>
      </c>
      <c r="B39" s="95" t="s">
        <v>35</v>
      </c>
      <c r="C39" s="95"/>
      <c r="D39" s="95">
        <v>2</v>
      </c>
      <c r="E39" s="95"/>
      <c r="F39" s="33"/>
      <c r="G39" s="33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U39" s="6"/>
    </row>
    <row r="40" spans="1:21" ht="18.75" x14ac:dyDescent="0.3">
      <c r="A40" s="122"/>
      <c r="B40" s="95" t="s">
        <v>34</v>
      </c>
      <c r="C40" s="95"/>
      <c r="D40" s="95">
        <v>5</v>
      </c>
      <c r="E40" s="95"/>
      <c r="F40" s="33"/>
      <c r="G40" s="33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U40" s="6"/>
    </row>
    <row r="41" spans="1:21" ht="18.75" x14ac:dyDescent="0.3">
      <c r="A41" s="122">
        <v>44766</v>
      </c>
      <c r="B41" s="95" t="s">
        <v>31</v>
      </c>
      <c r="C41" s="95"/>
      <c r="D41" s="95">
        <v>2</v>
      </c>
      <c r="E41" s="95"/>
      <c r="F41" s="33"/>
      <c r="G41" s="33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U41" s="6"/>
    </row>
    <row r="42" spans="1:21" ht="17.25" customHeight="1" x14ac:dyDescent="0.3">
      <c r="A42" s="122"/>
      <c r="B42" s="95" t="s">
        <v>34</v>
      </c>
      <c r="C42" s="95"/>
      <c r="D42" s="95">
        <v>4</v>
      </c>
      <c r="E42" s="95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21" ht="17.25" customHeight="1" x14ac:dyDescent="0.3">
      <c r="A43" s="122">
        <v>44768</v>
      </c>
      <c r="B43" s="95" t="s">
        <v>39</v>
      </c>
      <c r="C43" s="95"/>
      <c r="D43" s="95">
        <v>2</v>
      </c>
      <c r="E43" s="95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21" ht="17.25" customHeight="1" x14ac:dyDescent="0.3">
      <c r="A44" s="122"/>
      <c r="B44" s="95" t="s">
        <v>34</v>
      </c>
      <c r="C44" s="95"/>
      <c r="D44" s="95">
        <v>4</v>
      </c>
      <c r="E44" s="95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21" ht="17.25" customHeight="1" x14ac:dyDescent="0.3">
      <c r="A45" s="122">
        <v>44770</v>
      </c>
      <c r="B45" s="95" t="s">
        <v>40</v>
      </c>
      <c r="C45" s="95"/>
      <c r="D45" s="95">
        <v>2</v>
      </c>
      <c r="E45" s="95"/>
      <c r="F45" s="124" t="s">
        <v>41</v>
      </c>
      <c r="G45" s="125"/>
      <c r="H45" s="126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21" ht="17.25" customHeight="1" x14ac:dyDescent="0.3">
      <c r="A46" s="122"/>
      <c r="B46" s="95" t="s">
        <v>31</v>
      </c>
      <c r="C46" s="95"/>
      <c r="D46" s="95">
        <v>2</v>
      </c>
      <c r="E46" s="95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21" ht="17.25" customHeight="1" x14ac:dyDescent="0.3">
      <c r="A47" s="122">
        <v>44771</v>
      </c>
      <c r="B47" s="95" t="s">
        <v>39</v>
      </c>
      <c r="C47" s="95"/>
      <c r="D47" s="95">
        <v>1</v>
      </c>
      <c r="E47" s="95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21" ht="17.25" customHeight="1" x14ac:dyDescent="0.3">
      <c r="A48" s="87"/>
      <c r="B48" s="95" t="s">
        <v>42</v>
      </c>
      <c r="C48" s="95"/>
      <c r="D48" s="95">
        <v>2</v>
      </c>
      <c r="E48" s="95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21" ht="17.25" customHeight="1" thickBot="1" x14ac:dyDescent="0.35">
      <c r="A49" s="89"/>
      <c r="B49" s="96"/>
      <c r="C49" s="96"/>
      <c r="D49" s="96"/>
      <c r="E49" s="96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U49" s="6"/>
    </row>
    <row r="50" spans="1:21" ht="18.75" thickBot="1" x14ac:dyDescent="0.35">
      <c r="A50" s="30"/>
      <c r="B50" s="73" t="s">
        <v>27</v>
      </c>
      <c r="C50" s="74"/>
      <c r="D50" s="76">
        <f>SUM(D29:E48)</f>
        <v>53</v>
      </c>
      <c r="E50" s="77"/>
      <c r="G50" s="6"/>
      <c r="H50" s="34"/>
      <c r="I50" s="24"/>
      <c r="J50" s="24"/>
      <c r="K50" s="24"/>
      <c r="L50" s="24"/>
      <c r="M50" s="24"/>
      <c r="N50" s="24"/>
      <c r="O50" s="24"/>
      <c r="P50" s="24"/>
      <c r="Q50" s="24"/>
      <c r="R50" s="24"/>
      <c r="U50" s="6"/>
    </row>
    <row r="51" spans="1:21" x14ac:dyDescent="0.3">
      <c r="A51" s="80"/>
      <c r="B51" s="28"/>
      <c r="C51" s="21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21" ht="18.75" x14ac:dyDescent="0.3">
      <c r="A52" s="120" t="s">
        <v>47</v>
      </c>
      <c r="B52" s="120"/>
      <c r="C52" s="120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21" x14ac:dyDescent="0.3">
      <c r="A53" s="110" t="s">
        <v>43</v>
      </c>
      <c r="B53" s="111">
        <v>128543</v>
      </c>
      <c r="C53" s="3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21" x14ac:dyDescent="0.3">
      <c r="A54" s="112" t="s">
        <v>44</v>
      </c>
      <c r="B54" s="112">
        <v>53</v>
      </c>
      <c r="C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21" x14ac:dyDescent="0.3">
      <c r="A55" s="105" t="s">
        <v>45</v>
      </c>
      <c r="B55" s="107">
        <f>B53/B54</f>
        <v>2425.3396226415093</v>
      </c>
      <c r="C55" s="106" t="s">
        <v>46</v>
      </c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21" x14ac:dyDescent="0.3">
      <c r="A56" s="21"/>
      <c r="B56" s="21"/>
      <c r="C56" s="21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21" x14ac:dyDescent="0.3">
      <c r="A57" s="21"/>
      <c r="B57" s="21"/>
      <c r="C57" s="21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21" x14ac:dyDescent="0.3">
      <c r="A58" s="21"/>
      <c r="B58" s="21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21" x14ac:dyDescent="0.3">
      <c r="A59" s="21"/>
      <c r="B59" s="21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21" x14ac:dyDescent="0.3">
      <c r="B60" s="21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21" x14ac:dyDescent="0.3"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21" x14ac:dyDescent="0.3"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21" x14ac:dyDescent="0.3"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21" x14ac:dyDescent="0.3"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8:20" x14ac:dyDescent="0.3"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8:20" x14ac:dyDescent="0.3"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8:20" x14ac:dyDescent="0.3"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8:20" x14ac:dyDescent="0.3"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8:20" x14ac:dyDescent="0.3"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8:20" x14ac:dyDescent="0.3"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8:20" x14ac:dyDescent="0.3"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8:20" x14ac:dyDescent="0.3"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8:20" x14ac:dyDescent="0.3"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8:20" x14ac:dyDescent="0.3"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6"/>
      <c r="T74" s="19"/>
    </row>
    <row r="75" spans="8:20" x14ac:dyDescent="0.3"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0"/>
      <c r="T75" s="20"/>
    </row>
    <row r="76" spans="8:20" x14ac:dyDescent="0.3"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8:20" x14ac:dyDescent="0.3"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8:20" x14ac:dyDescent="0.3"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8:20" x14ac:dyDescent="0.3"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8:20" x14ac:dyDescent="0.3"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8:33" x14ac:dyDescent="0.3"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8:33" x14ac:dyDescent="0.3"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</row>
    <row r="83" spans="8:33" x14ac:dyDescent="0.3"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</row>
    <row r="84" spans="8:33" x14ac:dyDescent="0.3"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</row>
    <row r="85" spans="8:33" x14ac:dyDescent="0.3"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</row>
    <row r="86" spans="8:33" x14ac:dyDescent="0.3"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</row>
    <row r="87" spans="8:33" x14ac:dyDescent="0.3"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</row>
    <row r="88" spans="8:33" x14ac:dyDescent="0.3"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</row>
    <row r="89" spans="8:33" x14ac:dyDescent="0.3"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</row>
    <row r="90" spans="8:33" x14ac:dyDescent="0.3"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</row>
    <row r="91" spans="8:33" x14ac:dyDescent="0.3"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</row>
    <row r="92" spans="8:33" x14ac:dyDescent="0.3"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</row>
    <row r="93" spans="8:33" x14ac:dyDescent="0.3"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</row>
    <row r="94" spans="8:33" x14ac:dyDescent="0.3"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</row>
    <row r="95" spans="8:33" x14ac:dyDescent="0.3"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</row>
    <row r="96" spans="8:33" x14ac:dyDescent="0.3"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</row>
    <row r="97" spans="8:33" x14ac:dyDescent="0.3"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</row>
    <row r="98" spans="8:33" x14ac:dyDescent="0.3"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</row>
    <row r="99" spans="8:33" x14ac:dyDescent="0.3"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</row>
    <row r="100" spans="8:33" x14ac:dyDescent="0.3"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</row>
    <row r="101" spans="8:33" x14ac:dyDescent="0.3"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</row>
    <row r="102" spans="8:33" x14ac:dyDescent="0.3"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</row>
    <row r="103" spans="8:33" x14ac:dyDescent="0.3"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8:33" x14ac:dyDescent="0.3"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</row>
    <row r="105" spans="8:33" x14ac:dyDescent="0.3"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</row>
    <row r="106" spans="8:33" x14ac:dyDescent="0.3"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</row>
    <row r="107" spans="8:33" x14ac:dyDescent="0.3"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8:33" x14ac:dyDescent="0.3"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</row>
    <row r="109" spans="8:33" x14ac:dyDescent="0.3"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8:33" x14ac:dyDescent="0.3"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</row>
    <row r="111" spans="8:33" x14ac:dyDescent="0.3"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</row>
    <row r="112" spans="8:33" x14ac:dyDescent="0.3"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</row>
    <row r="113" spans="8:18" x14ac:dyDescent="0.3"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8:18" x14ac:dyDescent="0.3"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</row>
    <row r="115" spans="8:18" x14ac:dyDescent="0.3"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8:18" x14ac:dyDescent="0.3"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8:18" x14ac:dyDescent="0.3"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8:18" x14ac:dyDescent="0.3"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8:18" x14ac:dyDescent="0.3"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</row>
    <row r="120" spans="8:18" x14ac:dyDescent="0.3"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</row>
    <row r="121" spans="8:18" x14ac:dyDescent="0.3"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</row>
    <row r="122" spans="8:18" x14ac:dyDescent="0.3"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</row>
    <row r="123" spans="8:18" x14ac:dyDescent="0.3"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</row>
    <row r="124" spans="8:18" x14ac:dyDescent="0.3"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</row>
    <row r="125" spans="8:18" x14ac:dyDescent="0.3"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</row>
    <row r="126" spans="8:18" x14ac:dyDescent="0.3"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</row>
  </sheetData>
  <mergeCells count="60">
    <mergeCell ref="A52:C52"/>
    <mergeCell ref="D43:E43"/>
    <mergeCell ref="A18:E18"/>
    <mergeCell ref="D19:E19"/>
    <mergeCell ref="D20:E20"/>
    <mergeCell ref="A27:E27"/>
    <mergeCell ref="D26:E26"/>
    <mergeCell ref="D28:E28"/>
    <mergeCell ref="D32:E32"/>
    <mergeCell ref="D21:E21"/>
    <mergeCell ref="D22:E22"/>
    <mergeCell ref="D23:E23"/>
    <mergeCell ref="D24:E24"/>
    <mergeCell ref="D25:E25"/>
    <mergeCell ref="D29:E29"/>
    <mergeCell ref="D30:E30"/>
    <mergeCell ref="B28:C28"/>
    <mergeCell ref="B32:C32"/>
    <mergeCell ref="B33:C33"/>
    <mergeCell ref="B34:C34"/>
    <mergeCell ref="B42:C42"/>
    <mergeCell ref="B29:C29"/>
    <mergeCell ref="B30:C30"/>
    <mergeCell ref="B31:C31"/>
    <mergeCell ref="B49:C49"/>
    <mergeCell ref="B50:C50"/>
    <mergeCell ref="D38:E38"/>
    <mergeCell ref="D39:E39"/>
    <mergeCell ref="D40:E40"/>
    <mergeCell ref="D41:E41"/>
    <mergeCell ref="B38:C38"/>
    <mergeCell ref="B39:C39"/>
    <mergeCell ref="B40:C40"/>
    <mergeCell ref="B41:C41"/>
    <mergeCell ref="B43:C43"/>
    <mergeCell ref="B44:C44"/>
    <mergeCell ref="D44:E44"/>
    <mergeCell ref="D42:E42"/>
    <mergeCell ref="D49:E49"/>
    <mergeCell ref="D50:E50"/>
    <mergeCell ref="F29:G34"/>
    <mergeCell ref="B37:C37"/>
    <mergeCell ref="D37:E37"/>
    <mergeCell ref="B35:C35"/>
    <mergeCell ref="D35:E35"/>
    <mergeCell ref="F35:G35"/>
    <mergeCell ref="B36:C36"/>
    <mergeCell ref="D36:E36"/>
    <mergeCell ref="F36:G36"/>
    <mergeCell ref="D33:E33"/>
    <mergeCell ref="D34:E34"/>
    <mergeCell ref="D31:E31"/>
    <mergeCell ref="B45:C45"/>
    <mergeCell ref="B46:C46"/>
    <mergeCell ref="B47:C47"/>
    <mergeCell ref="B48:C48"/>
    <mergeCell ref="D45:E45"/>
    <mergeCell ref="D46:E46"/>
    <mergeCell ref="D47:E47"/>
    <mergeCell ref="D48:E48"/>
  </mergeCells>
  <pageMargins left="0.7" right="0.7" top="0.75" bottom="0.75" header="0.3" footer="0.3"/>
  <pageSetup scale="54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Employees</vt:lpstr>
      <vt:lpstr>Project Fees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THOR</cp:lastModifiedBy>
  <cp:lastPrinted>2022-08-04T18:23:37Z</cp:lastPrinted>
  <dcterms:created xsi:type="dcterms:W3CDTF">2022-07-11T17:42:49Z</dcterms:created>
  <dcterms:modified xsi:type="dcterms:W3CDTF">2022-08-04T18:24:39Z</dcterms:modified>
</cp:coreProperties>
</file>