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heckCompatibility="1"/>
  <mc:AlternateContent xmlns:mc="http://schemas.openxmlformats.org/markup-compatibility/2006">
    <mc:Choice Requires="x15">
      <x15ac:absPath xmlns:x15ac="http://schemas.microsoft.com/office/spreadsheetml/2010/11/ac" url="Z:\3.    Admin\8. Accountant\- Payslip\2022\009_September\"/>
    </mc:Choice>
  </mc:AlternateContent>
  <xr:revisionPtr revIDLastSave="0" documentId="8_{115A8ABC-F731-4551-A8A0-0AC626934081}" xr6:coauthVersionLast="47" xr6:coauthVersionMax="47" xr10:uidLastSave="{00000000-0000-0000-0000-000000000000}"/>
  <bookViews>
    <workbookView xWindow="-120" yWindow="-120" windowWidth="29040" windowHeight="15840" tabRatio="673" xr2:uid="{00000000-000D-0000-FFFF-FFFF00000000}"/>
  </bookViews>
  <sheets>
    <sheet name="H Gouws Oct 2021" sheetId="15" r:id="rId1"/>
    <sheet name="Sheet2" sheetId="18" r:id="rId2"/>
    <sheet name="Payslip (8)" sheetId="9" state="hidden" r:id="rId3"/>
    <sheet name="Payslip (7)" sheetId="8" state="hidden" r:id="rId4"/>
    <sheet name="Payslip (6)" sheetId="7" state="hidden" r:id="rId5"/>
    <sheet name="Payslip (5)" sheetId="6" state="hidden" r:id="rId6"/>
    <sheet name="Payslip (4)" sheetId="5" state="hidden" r:id="rId7"/>
    <sheet name="Payslip (3)" sheetId="4" state="hidden" r:id="rId8"/>
    <sheet name="Payslip (2)" sheetId="3" state="hidden" r:id="rId9"/>
    <sheet name="Payslip" sheetId="1" state="hidden" r:id="rId10"/>
    <sheet name="Sheet1" sheetId="2" state="hidden" r:id="rId11"/>
  </sheets>
  <definedNames>
    <definedName name="pbDontCheckForMissingFiles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5" l="1"/>
  <c r="H44" i="15"/>
  <c r="H27" i="15"/>
  <c r="A14" i="15"/>
  <c r="A13" i="15"/>
  <c r="C12" i="15"/>
  <c r="H45" i="15" l="1"/>
  <c r="H44" i="9"/>
  <c r="H20" i="9"/>
  <c r="H27" i="9" s="1"/>
  <c r="H45" i="9" s="1"/>
  <c r="H44" i="8" l="1"/>
  <c r="H27" i="8"/>
  <c r="H45" i="8" s="1"/>
  <c r="H20" i="8"/>
  <c r="H44" i="7"/>
  <c r="H20" i="7"/>
  <c r="H27" i="7" s="1"/>
  <c r="H45" i="7" s="1"/>
  <c r="H44" i="6"/>
  <c r="H20" i="6"/>
  <c r="H27" i="6" s="1"/>
  <c r="H45" i="6" s="1"/>
  <c r="H44" i="5"/>
  <c r="H20" i="5"/>
  <c r="H27" i="5" s="1"/>
  <c r="H45" i="5" s="1"/>
  <c r="H44" i="4"/>
  <c r="H20" i="4"/>
  <c r="H27" i="4" s="1"/>
  <c r="H45" i="4" s="1"/>
  <c r="H44" i="3"/>
  <c r="H20" i="3"/>
  <c r="H27" i="3" s="1"/>
  <c r="H45" i="3" s="1"/>
  <c r="H44" i="2"/>
  <c r="H20" i="2"/>
  <c r="H27" i="2"/>
  <c r="H45" i="2"/>
  <c r="H20" i="1"/>
  <c r="H27" i="1"/>
  <c r="H44" i="1"/>
  <c r="H45" i="1" l="1"/>
</calcChain>
</file>

<file path=xl/sharedStrings.xml><?xml version="1.0" encoding="utf-8"?>
<sst xmlns="http://schemas.openxmlformats.org/spreadsheetml/2006/main" count="496" uniqueCount="72">
  <si>
    <t>INCOME</t>
  </si>
  <si>
    <t>DEDUCTIONS</t>
  </si>
  <si>
    <t>Uitenhage</t>
  </si>
  <si>
    <t>EMPLOYEE CODE</t>
  </si>
  <si>
    <t>COST CENTRE</t>
  </si>
  <si>
    <t>DESIGNATION</t>
  </si>
  <si>
    <t>COMPANY NAME</t>
  </si>
  <si>
    <t>PERIOD</t>
  </si>
  <si>
    <t>DATE</t>
  </si>
  <si>
    <t>RATE</t>
  </si>
  <si>
    <t xml:space="preserve">    DESCRIPTION</t>
  </si>
  <si>
    <t>QUANTITY</t>
  </si>
  <si>
    <t>AMOUNT</t>
  </si>
  <si>
    <t>GROSS EARNINGS</t>
  </si>
  <si>
    <t>BENEFITS</t>
  </si>
  <si>
    <t>COMPANY CONTRIBUTIONS</t>
  </si>
  <si>
    <t>BALANCE</t>
  </si>
  <si>
    <t xml:space="preserve">   PAYE Tax</t>
  </si>
  <si>
    <t xml:space="preserve">   UIF Contribution</t>
  </si>
  <si>
    <t>TOTAL DEDUCTIONS</t>
  </si>
  <si>
    <t>NETT PAY</t>
  </si>
  <si>
    <t>LEAVE DAYS DUE</t>
  </si>
  <si>
    <t>3699 Gross</t>
  </si>
  <si>
    <t>Remuneration</t>
  </si>
  <si>
    <t>4103 Total</t>
  </si>
  <si>
    <t>Employee's Tax</t>
  </si>
  <si>
    <t>4005 Medical Aid</t>
  </si>
  <si>
    <t>Contributions</t>
  </si>
  <si>
    <t>4001 Pension Fund -</t>
  </si>
  <si>
    <t>Current</t>
  </si>
  <si>
    <t>N/a</t>
  </si>
  <si>
    <t xml:space="preserve">Prepared by: </t>
  </si>
  <si>
    <t>Muller Business Accountants</t>
  </si>
  <si>
    <t>Monto Engineering (Pty) Ltd</t>
  </si>
  <si>
    <t>Reg no: 2018/622945/07</t>
  </si>
  <si>
    <t>Riverside Industrial Park</t>
  </si>
  <si>
    <t>Tel: 072 564 3849</t>
  </si>
  <si>
    <t>Riverside industrial park</t>
  </si>
  <si>
    <t>Monto Engineering</t>
  </si>
  <si>
    <t xml:space="preserve">   Staff Loan</t>
  </si>
  <si>
    <t xml:space="preserve">ANNELI VERWEY </t>
  </si>
  <si>
    <t xml:space="preserve"> ID NO: 8904050106082 </t>
  </si>
  <si>
    <t>Salary</t>
  </si>
  <si>
    <t>TERS UIF Claims</t>
  </si>
  <si>
    <t>Administrative Manager</t>
  </si>
  <si>
    <t>30.04.2020</t>
  </si>
  <si>
    <t>31.05.2020</t>
  </si>
  <si>
    <t>CERTUS SECURITY SERVICES CC</t>
  </si>
  <si>
    <t>Reg no: 2010/071853/23</t>
  </si>
  <si>
    <t>6 HARROD STREET</t>
  </si>
  <si>
    <t>www.certusss.co.za</t>
  </si>
  <si>
    <t>Accounts Manager</t>
  </si>
  <si>
    <t>Certus Security Services</t>
  </si>
  <si>
    <t xml:space="preserve"> ID NO: 8301100153083 </t>
  </si>
  <si>
    <t>Charlene Franciska Koen</t>
  </si>
  <si>
    <t>30.07.2020</t>
  </si>
  <si>
    <t>30.06.2020</t>
  </si>
  <si>
    <t>30.05.2020</t>
  </si>
  <si>
    <t>30.03.2020</t>
  </si>
  <si>
    <t>29.02.2020</t>
  </si>
  <si>
    <t>30.01.2020</t>
  </si>
  <si>
    <t>30.08.2020</t>
  </si>
  <si>
    <t xml:space="preserve"> ID NO: </t>
  </si>
  <si>
    <t>FAIRVIEW</t>
  </si>
  <si>
    <t>PORT ELIZABETH</t>
  </si>
  <si>
    <t>Director</t>
  </si>
  <si>
    <t>Johannes Stephanus Gouws</t>
  </si>
  <si>
    <t>9007315083085</t>
  </si>
  <si>
    <t>EMPLOYEE CODE:00</t>
  </si>
  <si>
    <t>Name:</t>
  </si>
  <si>
    <t>BLACKHOUND ENTERPRISES (PTY) LTD</t>
  </si>
  <si>
    <t>19 CACTUS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</si>
</sst>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2" borderId="0" xfId="0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4" fontId="0" fillId="2" borderId="0" xfId="0" applyNumberFormat="1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0" xfId="0" applyNumberFormat="1" applyFill="1" applyBorder="1" applyAlignment="1"/>
    <xf numFmtId="0" fontId="0" fillId="2" borderId="11" xfId="0" applyFill="1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9" xfId="0" applyFill="1" applyBorder="1"/>
    <xf numFmtId="0" fontId="0" fillId="2" borderId="4" xfId="0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0" fontId="5" fillId="2" borderId="9" xfId="0" applyFont="1" applyFill="1" applyBorder="1"/>
    <xf numFmtId="164" fontId="5" fillId="2" borderId="11" xfId="0" applyNumberFormat="1" applyFont="1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0" fontId="8" fillId="2" borderId="12" xfId="0" applyFont="1" applyFill="1" applyBorder="1"/>
    <xf numFmtId="0" fontId="1" fillId="2" borderId="3" xfId="0" applyFont="1" applyFill="1" applyBorder="1"/>
    <xf numFmtId="0" fontId="1" fillId="2" borderId="12" xfId="0" quotePrefix="1" applyFont="1" applyFill="1" applyBorder="1" applyAlignment="1">
      <alignment horizontal="center"/>
    </xf>
    <xf numFmtId="0" fontId="10" fillId="0" borderId="0" xfId="0" applyFont="1" applyFill="1"/>
    <xf numFmtId="14" fontId="1" fillId="2" borderId="12" xfId="0" quotePrefix="1" applyNumberFormat="1" applyFont="1" applyFill="1" applyBorder="1"/>
    <xf numFmtId="0" fontId="1" fillId="2" borderId="7" xfId="0" applyFont="1" applyFill="1" applyBorder="1"/>
    <xf numFmtId="0" fontId="5" fillId="2" borderId="2" xfId="0" applyFont="1" applyFill="1" applyBorder="1"/>
    <xf numFmtId="0" fontId="5" fillId="2" borderId="12" xfId="0" quotePrefix="1" applyFont="1" applyFill="1" applyBorder="1" applyAlignment="1">
      <alignment horizontal="right"/>
    </xf>
    <xf numFmtId="0" fontId="5" fillId="2" borderId="3" xfId="0" applyFont="1" applyFill="1" applyBorder="1" applyAlignment="1"/>
    <xf numFmtId="0" fontId="11" fillId="0" borderId="0" xfId="1"/>
    <xf numFmtId="0" fontId="5" fillId="2" borderId="3" xfId="0" applyFont="1" applyFill="1" applyBorder="1" applyAlignment="1"/>
    <xf numFmtId="0" fontId="1" fillId="2" borderId="1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/>
    <xf numFmtId="0" fontId="12" fillId="0" borderId="0" xfId="1" applyFont="1" applyAlignment="1">
      <alignment horizontal="left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3" xfId="0" applyNumberFormat="1" applyFill="1" applyBorder="1" applyAlignment="1"/>
    <xf numFmtId="165" fontId="0" fillId="2" borderId="1" xfId="0" applyNumberFormat="1" applyFill="1" applyBorder="1" applyAlignment="1"/>
    <xf numFmtId="165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9" fillId="2" borderId="2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165" fontId="0" fillId="2" borderId="4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0" fillId="2" borderId="4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65" fontId="0" fillId="2" borderId="7" xfId="0" applyNumberFormat="1" applyFill="1" applyBorder="1" applyAlignment="1">
      <alignment horizontal="left"/>
    </xf>
    <xf numFmtId="165" fontId="0" fillId="2" borderId="8" xfId="0" applyNumberFormat="1" applyFill="1" applyBorder="1" applyAlignment="1">
      <alignment horizontal="left"/>
    </xf>
    <xf numFmtId="165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left" vertical="center" wrapText="1"/>
    </xf>
    <xf numFmtId="165" fontId="1" fillId="2" borderId="15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76199</xdr:rowOff>
    </xdr:from>
    <xdr:to>
      <xdr:col>7</xdr:col>
      <xdr:colOff>600075</xdr:colOff>
      <xdr:row>7</xdr:row>
      <xdr:rowOff>152399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BFFC54-4BC7-4A19-9356-D5F05F7744D6}"/>
            </a:ext>
          </a:extLst>
        </xdr:cNvPr>
        <xdr:cNvSpPr>
          <a:spLocks noChangeArrowheads="1"/>
        </xdr:cNvSpPr>
      </xdr:nvSpPr>
      <xdr:spPr bwMode="auto">
        <a:xfrm>
          <a:off x="2066925" y="76199"/>
          <a:ext cx="403860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2400" b="1"/>
            <a:t>BLACKHOUND</a:t>
          </a:r>
          <a:r>
            <a:rPr lang="en-ZA" sz="2400" b="1" baseline="0"/>
            <a:t> ENTERPRISES (PTY) LTD</a:t>
          </a:r>
        </a:p>
        <a:p>
          <a:pPr algn="ctr" rtl="0">
            <a:defRPr sz="1000"/>
          </a:pPr>
          <a:r>
            <a:rPr lang="en-ZA" sz="2400" b="1"/>
            <a:t>Reg</a:t>
          </a:r>
          <a:r>
            <a:rPr lang="en-ZA" sz="2400" b="1" baseline="0"/>
            <a:t> no: </a:t>
          </a:r>
          <a:r>
            <a:rPr lang="en-ZA" sz="2400" b="1"/>
            <a:t>2020/784683/07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D03143-CE8F-4062-A684-C9C0053A468B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MONTO ENGINEERING (PTY) LTD    </a:t>
          </a:r>
        </a:p>
        <a:p>
          <a:pPr algn="ctr" rtl="0"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PAYSLIP</a:t>
          </a:r>
          <a:endParaRPr lang="en-ZA"/>
        </a:p>
      </xdr:txBody>
    </xdr:sp>
    <xdr:clientData/>
  </xdr:twoCellAnchor>
  <xdr:twoCellAnchor editAs="oneCell">
    <xdr:from>
      <xdr:col>7</xdr:col>
      <xdr:colOff>200025</xdr:colOff>
      <xdr:row>48</xdr:row>
      <xdr:rowOff>85725</xdr:rowOff>
    </xdr:from>
    <xdr:to>
      <xdr:col>8</xdr:col>
      <xdr:colOff>114300</xdr:colOff>
      <xdr:row>50</xdr:row>
      <xdr:rowOff>133350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CB6B446-6B30-4417-B642-6A31157A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0867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56AC71-A5BB-4A2C-A21E-0472910098B1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2F6E2F-D3C2-4D41-ADCF-F2A86DB1F460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B277C9-BBFA-4901-A8F2-7DC02359F3D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C8D8B7-76D0-4FC1-AC89-5DE0C42FC8B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10CF2F-A383-46DF-8D9F-840534FB8FDB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96BAA1-799E-418C-93A6-A6A22E0DB449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5651DD-4B42-428F-AC59-169E91A3D4AE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CB9FAC22-2A8F-4566-8BF0-5F644CE0EAF7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rtusss.co.z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rtusss.co.z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rtusss.co.z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rtusss.co.z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rtusss.co.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ertusss.co.z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certusss.co.z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ertusss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CD-47E2-446F-9815-9A5547245B66}">
  <dimension ref="A1:N56"/>
  <sheetViews>
    <sheetView tabSelected="1" view="pageBreakPreview" zoomScaleNormal="100" zoomScaleSheetLayoutView="100" workbookViewId="0">
      <selection activeCell="H15" sqref="H15"/>
    </sheetView>
  </sheetViews>
  <sheetFormatPr defaultRowHeight="12.75" x14ac:dyDescent="0.2"/>
  <cols>
    <col min="2" max="2" width="15.85546875" customWidth="1"/>
    <col min="3" max="3" width="10.5703125" customWidth="1"/>
    <col min="4" max="4" width="11.140625" bestFit="1" customWidth="1"/>
    <col min="5" max="5" width="16.28515625" customWidth="1"/>
    <col min="6" max="6" width="9.42578125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70</v>
      </c>
      <c r="D2" s="2"/>
      <c r="I2" s="3"/>
      <c r="J2" s="1"/>
      <c r="L2" s="1"/>
      <c r="M2" s="3"/>
      <c r="N2" s="3"/>
    </row>
    <row r="3" spans="1:14" x14ac:dyDescent="0.2">
      <c r="A3" s="7" t="s">
        <v>71</v>
      </c>
      <c r="D3" s="2"/>
      <c r="I3" s="3"/>
      <c r="J3" s="1"/>
      <c r="L3" s="1"/>
      <c r="M3" s="3"/>
      <c r="N3" s="3"/>
    </row>
    <row r="4" spans="1:14" x14ac:dyDescent="0.2">
      <c r="A4" s="7" t="s">
        <v>63</v>
      </c>
      <c r="D4" s="2"/>
      <c r="I4" s="3"/>
      <c r="J4" s="1"/>
      <c r="L4" s="1"/>
      <c r="M4" s="3"/>
      <c r="N4" s="3"/>
    </row>
    <row r="5" spans="1:14" x14ac:dyDescent="0.2">
      <c r="A5" s="8" t="s">
        <v>64</v>
      </c>
      <c r="D5" s="2"/>
      <c r="I5" s="3"/>
      <c r="J5" s="1"/>
      <c r="L5" s="1"/>
      <c r="M5" s="3"/>
      <c r="N5" s="3"/>
    </row>
    <row r="6" spans="1:14" x14ac:dyDescent="0.2">
      <c r="A6" s="8">
        <v>6070</v>
      </c>
      <c r="D6" s="2"/>
      <c r="I6" s="3"/>
      <c r="J6" s="1"/>
      <c r="L6" s="1"/>
      <c r="M6" s="3"/>
      <c r="N6" s="3"/>
    </row>
    <row r="7" spans="1:14" x14ac:dyDescent="0.2">
      <c r="A7" s="58"/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68</v>
      </c>
      <c r="B10" s="16"/>
      <c r="C10" s="52" t="s">
        <v>69</v>
      </c>
      <c r="D10" s="55" t="s">
        <v>66</v>
      </c>
      <c r="E10" s="17"/>
      <c r="F10" s="21" t="s">
        <v>62</v>
      </c>
      <c r="G10" s="57" t="s">
        <v>67</v>
      </c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65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tr">
        <f>A2</f>
        <v>BLACKHOUND ENTERPRISES (PTY) LTD</v>
      </c>
      <c r="D12" s="19"/>
      <c r="E12" s="16"/>
      <c r="F12" s="33" t="s">
        <v>7</v>
      </c>
      <c r="G12" s="56">
        <v>7</v>
      </c>
      <c r="H12" s="18"/>
      <c r="I12" s="16"/>
      <c r="J12" s="10"/>
      <c r="K12" s="9"/>
      <c r="L12" s="9"/>
      <c r="M12" s="9"/>
    </row>
    <row r="13" spans="1:14" x14ac:dyDescent="0.2">
      <c r="A13" s="23" t="str">
        <f>A3</f>
        <v>19 CACTUS ROAD</v>
      </c>
      <c r="B13" s="24"/>
      <c r="C13" s="24"/>
      <c r="D13" s="25"/>
      <c r="E13" s="26"/>
      <c r="F13" s="34" t="s">
        <v>8</v>
      </c>
      <c r="G13" s="49">
        <v>44832</v>
      </c>
      <c r="H13" s="35"/>
      <c r="I13" s="26"/>
      <c r="J13" s="9"/>
      <c r="K13" s="13"/>
      <c r="L13" s="9"/>
      <c r="M13" s="9"/>
    </row>
    <row r="14" spans="1:14" x14ac:dyDescent="0.2">
      <c r="A14" s="27" t="str">
        <f>A4</f>
        <v>FAIRVIEW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tr">
        <f>A5</f>
        <v>PORT ELIZABETH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37704.120000000003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/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37704.120000000003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7527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177.12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7704.12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30000.000000000004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60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E46:G46"/>
    <mergeCell ref="E47:G47"/>
    <mergeCell ref="H46:I46"/>
    <mergeCell ref="H47:I47"/>
    <mergeCell ref="A46:B46"/>
    <mergeCell ref="A47:B47"/>
    <mergeCell ref="C46:D46"/>
    <mergeCell ref="C47:D47"/>
    <mergeCell ref="H43:I43"/>
    <mergeCell ref="A44:G44"/>
    <mergeCell ref="H44:I44"/>
    <mergeCell ref="E45:G45"/>
    <mergeCell ref="H45:I45"/>
    <mergeCell ref="A45:C45"/>
    <mergeCell ref="A43:E43"/>
    <mergeCell ref="F43:G43"/>
    <mergeCell ref="H39:I39"/>
    <mergeCell ref="H40:I40"/>
    <mergeCell ref="H41:I41"/>
    <mergeCell ref="H42:I42"/>
    <mergeCell ref="H35:I35"/>
    <mergeCell ref="H36:I36"/>
    <mergeCell ref="H37:I37"/>
    <mergeCell ref="H38:I38"/>
    <mergeCell ref="F41:G41"/>
    <mergeCell ref="F42:G42"/>
    <mergeCell ref="A39:E39"/>
    <mergeCell ref="A40:E40"/>
    <mergeCell ref="A41:E41"/>
    <mergeCell ref="A42:E42"/>
    <mergeCell ref="F39:G39"/>
    <mergeCell ref="F40:G40"/>
    <mergeCell ref="A35:E35"/>
    <mergeCell ref="A36:E36"/>
    <mergeCell ref="A37:E37"/>
    <mergeCell ref="A38:E38"/>
    <mergeCell ref="A33:I33"/>
    <mergeCell ref="A34:E34"/>
    <mergeCell ref="F34:G34"/>
    <mergeCell ref="H34:I34"/>
    <mergeCell ref="F35:G35"/>
    <mergeCell ref="F36:G36"/>
    <mergeCell ref="F37:G37"/>
    <mergeCell ref="F38:G38"/>
    <mergeCell ref="A28:D28"/>
    <mergeCell ref="E28:I28"/>
    <mergeCell ref="H26:I26"/>
    <mergeCell ref="A27:G27"/>
    <mergeCell ref="H27:I27"/>
    <mergeCell ref="E26:F26"/>
    <mergeCell ref="H25:I25"/>
    <mergeCell ref="E20:F20"/>
    <mergeCell ref="E21:F21"/>
    <mergeCell ref="E22:F22"/>
    <mergeCell ref="E23:F23"/>
    <mergeCell ref="E25:F25"/>
    <mergeCell ref="E24:F24"/>
    <mergeCell ref="H22:I22"/>
    <mergeCell ref="H23:I23"/>
    <mergeCell ref="H24:I24"/>
    <mergeCell ref="H18:I18"/>
    <mergeCell ref="H19:I19"/>
    <mergeCell ref="H20:I20"/>
    <mergeCell ref="H21:I21"/>
    <mergeCell ref="E18:F18"/>
    <mergeCell ref="E19:F19"/>
    <mergeCell ref="F14:F15"/>
    <mergeCell ref="G14:G15"/>
    <mergeCell ref="A16:I16"/>
    <mergeCell ref="A17:D17"/>
    <mergeCell ref="E17:F17"/>
    <mergeCell ref="H17:I17"/>
  </mergeCells>
  <phoneticPr fontId="6" type="noConversion"/>
  <hyperlinks>
    <hyperlink ref="A7" r:id="rId1" xr:uid="{00000000-0004-0000-06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6"/>
  <sheetViews>
    <sheetView workbookViewId="0">
      <selection activeCell="H19" sqref="H19:I19"/>
    </sheetView>
  </sheetViews>
  <sheetFormatPr defaultRowHeight="12.75" x14ac:dyDescent="0.2"/>
  <cols>
    <col min="4" max="4" width="11.140625" bestFit="1" customWidth="1"/>
    <col min="6" max="6" width="9" customWidth="1"/>
    <col min="7" max="7" width="10.140625" customWidth="1"/>
    <col min="9" max="9" width="9.42578125" customWidth="1"/>
    <col min="11" max="11" width="11.140625" bestFit="1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33</v>
      </c>
      <c r="D2" s="2"/>
      <c r="I2" s="3"/>
      <c r="J2" s="1"/>
      <c r="L2" s="1"/>
      <c r="M2" s="3"/>
      <c r="N2" s="3"/>
    </row>
    <row r="3" spans="1:14" x14ac:dyDescent="0.2">
      <c r="A3" s="7" t="s">
        <v>34</v>
      </c>
      <c r="D3" s="2"/>
      <c r="I3" s="3"/>
      <c r="J3" s="1"/>
      <c r="L3" s="1"/>
      <c r="M3" s="3"/>
      <c r="N3" s="3"/>
    </row>
    <row r="4" spans="1:14" x14ac:dyDescent="0.2">
      <c r="A4" s="7" t="s">
        <v>35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7" t="s">
        <v>36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2</v>
      </c>
      <c r="D10" s="20" t="s">
        <v>40</v>
      </c>
      <c r="E10" s="17"/>
      <c r="F10" s="21" t="s">
        <v>41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44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38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37</v>
      </c>
      <c r="B13" s="24"/>
      <c r="C13" s="24"/>
      <c r="D13" s="25"/>
      <c r="E13" s="26"/>
      <c r="F13" s="34" t="s">
        <v>8</v>
      </c>
      <c r="G13" s="49" t="s">
        <v>46</v>
      </c>
      <c r="H13" s="35"/>
      <c r="I13" s="26"/>
      <c r="J13" s="9"/>
      <c r="K13" s="13"/>
      <c r="L13" s="9"/>
      <c r="M13" s="9"/>
    </row>
    <row r="14" spans="1:14" x14ac:dyDescent="0.2">
      <c r="A14" s="27" t="s">
        <v>2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>
        <v>6229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3972.55</v>
      </c>
      <c r="I18" s="95"/>
      <c r="J18" s="9"/>
      <c r="K18" s="13"/>
      <c r="L18" s="9"/>
      <c r="M18" s="9"/>
    </row>
    <row r="19" spans="1:13" x14ac:dyDescent="0.2">
      <c r="A19" s="50" t="s">
        <v>43</v>
      </c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3972.55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0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0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0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3972.55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4:E34"/>
    <mergeCell ref="F34:G34"/>
    <mergeCell ref="H34:I34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1:E41"/>
    <mergeCell ref="F41:G41"/>
    <mergeCell ref="H41:I41"/>
    <mergeCell ref="A42:E42"/>
    <mergeCell ref="F42:G42"/>
    <mergeCell ref="H42:I42"/>
    <mergeCell ref="E47:G47"/>
    <mergeCell ref="H47:I47"/>
    <mergeCell ref="A43:E43"/>
    <mergeCell ref="F43:G43"/>
    <mergeCell ref="H43:I43"/>
    <mergeCell ref="A44:G44"/>
    <mergeCell ref="H44:I44"/>
    <mergeCell ref="A45:C45"/>
    <mergeCell ref="E45:G45"/>
    <mergeCell ref="H45:I45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7F8-DD29-475C-AA82-C607EC32683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D4A-0C50-4FF3-BF66-2334A6ED65B1}">
  <dimension ref="A1:N56"/>
  <sheetViews>
    <sheetView view="pageBreakPreview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53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6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61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3931F082-C6ED-44F4-8F39-B186995D5402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5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0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4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56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1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57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2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45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3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58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4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59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112" t="s">
        <v>9</v>
      </c>
      <c r="G14" s="114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113"/>
      <c r="G15" s="115"/>
      <c r="H15" s="36"/>
      <c r="I15" s="32"/>
      <c r="J15" s="9"/>
      <c r="K15" s="13"/>
      <c r="L15" s="9"/>
      <c r="M15" s="9"/>
    </row>
    <row r="16" spans="1:14" ht="15.75" x14ac:dyDescent="0.25">
      <c r="A16" s="105" t="s">
        <v>0</v>
      </c>
      <c r="B16" s="106"/>
      <c r="C16" s="106"/>
      <c r="D16" s="106"/>
      <c r="E16" s="106"/>
      <c r="F16" s="106"/>
      <c r="G16" s="106"/>
      <c r="H16" s="106"/>
      <c r="I16" s="107"/>
      <c r="J16" s="9"/>
      <c r="K16" s="13"/>
      <c r="L16" s="9"/>
      <c r="M16" s="9"/>
    </row>
    <row r="17" spans="1:13" x14ac:dyDescent="0.2">
      <c r="A17" s="98" t="s">
        <v>10</v>
      </c>
      <c r="B17" s="99"/>
      <c r="C17" s="99"/>
      <c r="D17" s="100"/>
      <c r="E17" s="101" t="s">
        <v>11</v>
      </c>
      <c r="F17" s="102"/>
      <c r="G17" s="33" t="s">
        <v>9</v>
      </c>
      <c r="H17" s="101" t="s">
        <v>12</v>
      </c>
      <c r="I17" s="102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94"/>
      <c r="F18" s="95"/>
      <c r="G18" s="42"/>
      <c r="H18" s="94">
        <v>32726.720000000001</v>
      </c>
      <c r="I18" s="95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108"/>
      <c r="F19" s="109"/>
      <c r="G19" s="43"/>
      <c r="H19" s="80"/>
      <c r="I19" s="81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80"/>
      <c r="F20" s="81"/>
      <c r="G20" s="43"/>
      <c r="H20" s="110">
        <f>+E20*G20</f>
        <v>0</v>
      </c>
      <c r="I20" s="111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80"/>
      <c r="F21" s="81"/>
      <c r="G21" s="43"/>
      <c r="H21" s="80"/>
      <c r="I21" s="81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80"/>
      <c r="F22" s="81"/>
      <c r="G22" s="43"/>
      <c r="H22" s="80"/>
      <c r="I22" s="81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80"/>
      <c r="F23" s="81"/>
      <c r="G23" s="43"/>
      <c r="H23" s="80"/>
      <c r="I23" s="81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80"/>
      <c r="F24" s="81"/>
      <c r="G24" s="43"/>
      <c r="H24" s="80"/>
      <c r="I24" s="81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80"/>
      <c r="F25" s="81"/>
      <c r="G25" s="43"/>
      <c r="H25" s="80"/>
      <c r="I25" s="81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82"/>
      <c r="F26" s="83"/>
      <c r="G26" s="44"/>
      <c r="H26" s="103"/>
      <c r="I26" s="104"/>
      <c r="J26" s="9"/>
      <c r="K26" s="14"/>
      <c r="L26" s="9"/>
      <c r="M26" s="9"/>
    </row>
    <row r="27" spans="1:13" ht="15.75" x14ac:dyDescent="0.25">
      <c r="A27" s="73" t="s">
        <v>13</v>
      </c>
      <c r="B27" s="74"/>
      <c r="C27" s="74"/>
      <c r="D27" s="74"/>
      <c r="E27" s="74"/>
      <c r="F27" s="74"/>
      <c r="G27" s="74"/>
      <c r="H27" s="84">
        <f>SUM(H18:I25)</f>
        <v>32726.720000000001</v>
      </c>
      <c r="I27" s="85"/>
      <c r="J27" s="1"/>
    </row>
    <row r="28" spans="1:13" ht="15.75" x14ac:dyDescent="0.25">
      <c r="A28" s="105" t="s">
        <v>14</v>
      </c>
      <c r="B28" s="106"/>
      <c r="C28" s="106"/>
      <c r="D28" s="107"/>
      <c r="E28" s="105" t="s">
        <v>15</v>
      </c>
      <c r="F28" s="106"/>
      <c r="G28" s="106"/>
      <c r="H28" s="106"/>
      <c r="I28" s="107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105" t="s">
        <v>1</v>
      </c>
      <c r="B33" s="106"/>
      <c r="C33" s="106"/>
      <c r="D33" s="106"/>
      <c r="E33" s="106"/>
      <c r="F33" s="106"/>
      <c r="G33" s="106"/>
      <c r="H33" s="106"/>
      <c r="I33" s="107"/>
    </row>
    <row r="34" spans="1:9" x14ac:dyDescent="0.2">
      <c r="A34" s="98" t="s">
        <v>10</v>
      </c>
      <c r="B34" s="99"/>
      <c r="C34" s="99"/>
      <c r="D34" s="99"/>
      <c r="E34" s="100"/>
      <c r="F34" s="101" t="s">
        <v>16</v>
      </c>
      <c r="G34" s="102"/>
      <c r="H34" s="101" t="s">
        <v>12</v>
      </c>
      <c r="I34" s="102"/>
    </row>
    <row r="35" spans="1:9" x14ac:dyDescent="0.2">
      <c r="A35" s="91" t="s">
        <v>39</v>
      </c>
      <c r="B35" s="92"/>
      <c r="C35" s="92"/>
      <c r="D35" s="92"/>
      <c r="E35" s="93"/>
      <c r="F35" s="94">
        <v>0</v>
      </c>
      <c r="G35" s="95"/>
      <c r="H35" s="96"/>
      <c r="I35" s="97"/>
    </row>
    <row r="36" spans="1:9" x14ac:dyDescent="0.2">
      <c r="A36" s="86" t="s">
        <v>17</v>
      </c>
      <c r="B36" s="87"/>
      <c r="C36" s="87"/>
      <c r="D36" s="87"/>
      <c r="E36" s="88"/>
      <c r="F36" s="80"/>
      <c r="G36" s="81"/>
      <c r="H36" s="89">
        <v>6193</v>
      </c>
      <c r="I36" s="90"/>
    </row>
    <row r="37" spans="1:9" x14ac:dyDescent="0.2">
      <c r="A37" s="86" t="s">
        <v>18</v>
      </c>
      <c r="B37" s="87"/>
      <c r="C37" s="87"/>
      <c r="D37" s="87"/>
      <c r="E37" s="88"/>
      <c r="F37" s="80"/>
      <c r="G37" s="81"/>
      <c r="H37" s="89">
        <v>148.72</v>
      </c>
      <c r="I37" s="90"/>
    </row>
    <row r="38" spans="1:9" x14ac:dyDescent="0.2">
      <c r="A38" s="77"/>
      <c r="B38" s="78"/>
      <c r="C38" s="78"/>
      <c r="D38" s="78"/>
      <c r="E38" s="79"/>
      <c r="F38" s="80"/>
      <c r="G38" s="81"/>
      <c r="H38" s="80"/>
      <c r="I38" s="81"/>
    </row>
    <row r="39" spans="1:9" x14ac:dyDescent="0.2">
      <c r="A39" s="77"/>
      <c r="B39" s="78"/>
      <c r="C39" s="78"/>
      <c r="D39" s="78"/>
      <c r="E39" s="79"/>
      <c r="F39" s="80"/>
      <c r="G39" s="81"/>
      <c r="H39" s="80"/>
      <c r="I39" s="81"/>
    </row>
    <row r="40" spans="1:9" x14ac:dyDescent="0.2">
      <c r="A40" s="77"/>
      <c r="B40" s="78"/>
      <c r="C40" s="78"/>
      <c r="D40" s="78"/>
      <c r="E40" s="79"/>
      <c r="F40" s="80"/>
      <c r="G40" s="81"/>
      <c r="H40" s="80"/>
      <c r="I40" s="81"/>
    </row>
    <row r="41" spans="1:9" x14ac:dyDescent="0.2">
      <c r="A41" s="77"/>
      <c r="B41" s="78"/>
      <c r="C41" s="78"/>
      <c r="D41" s="78"/>
      <c r="E41" s="79"/>
      <c r="F41" s="80"/>
      <c r="G41" s="81"/>
      <c r="H41" s="80"/>
      <c r="I41" s="81"/>
    </row>
    <row r="42" spans="1:9" x14ac:dyDescent="0.2">
      <c r="A42" s="77"/>
      <c r="B42" s="78"/>
      <c r="C42" s="78"/>
      <c r="D42" s="78"/>
      <c r="E42" s="79"/>
      <c r="F42" s="80"/>
      <c r="G42" s="81"/>
      <c r="H42" s="80"/>
      <c r="I42" s="81"/>
    </row>
    <row r="43" spans="1:9" x14ac:dyDescent="0.2">
      <c r="A43" s="67"/>
      <c r="B43" s="69"/>
      <c r="C43" s="69"/>
      <c r="D43" s="69"/>
      <c r="E43" s="68"/>
      <c r="F43" s="82"/>
      <c r="G43" s="83"/>
      <c r="H43" s="82"/>
      <c r="I43" s="83"/>
    </row>
    <row r="44" spans="1:9" ht="15.75" x14ac:dyDescent="0.25">
      <c r="A44" s="73" t="s">
        <v>19</v>
      </c>
      <c r="B44" s="74"/>
      <c r="C44" s="74"/>
      <c r="D44" s="74"/>
      <c r="E44" s="74"/>
      <c r="F44" s="74"/>
      <c r="G44" s="74"/>
      <c r="H44" s="84">
        <f>SUM(H35:I43)</f>
        <v>6341.72</v>
      </c>
      <c r="I44" s="85"/>
    </row>
    <row r="45" spans="1:9" ht="15.75" x14ac:dyDescent="0.25">
      <c r="A45" s="70" t="s">
        <v>21</v>
      </c>
      <c r="B45" s="71"/>
      <c r="C45" s="72"/>
      <c r="D45" s="45"/>
      <c r="E45" s="73" t="s">
        <v>20</v>
      </c>
      <c r="F45" s="74"/>
      <c r="G45" s="75"/>
      <c r="H45" s="76">
        <f>H27-H44</f>
        <v>26385</v>
      </c>
      <c r="I45" s="75"/>
    </row>
    <row r="46" spans="1:9" x14ac:dyDescent="0.2">
      <c r="A46" s="64" t="s">
        <v>22</v>
      </c>
      <c r="B46" s="65"/>
      <c r="C46" s="64" t="s">
        <v>24</v>
      </c>
      <c r="D46" s="65"/>
      <c r="E46" s="64" t="s">
        <v>26</v>
      </c>
      <c r="F46" s="66"/>
      <c r="G46" s="65"/>
      <c r="H46" s="64" t="s">
        <v>28</v>
      </c>
      <c r="I46" s="65"/>
    </row>
    <row r="47" spans="1:9" x14ac:dyDescent="0.2">
      <c r="A47" s="67" t="s">
        <v>23</v>
      </c>
      <c r="B47" s="68"/>
      <c r="C47" s="67" t="s">
        <v>25</v>
      </c>
      <c r="D47" s="68"/>
      <c r="E47" s="67" t="s">
        <v>27</v>
      </c>
      <c r="F47" s="69"/>
      <c r="G47" s="68"/>
      <c r="H47" s="67" t="s">
        <v>29</v>
      </c>
      <c r="I47" s="68"/>
    </row>
    <row r="48" spans="1:9" x14ac:dyDescent="0.2">
      <c r="A48" s="59"/>
      <c r="B48" s="60"/>
      <c r="C48" s="61"/>
      <c r="D48" s="62"/>
      <c r="E48" s="59">
        <v>0</v>
      </c>
      <c r="F48" s="63"/>
      <c r="G48" s="60"/>
      <c r="H48" s="59">
        <v>0</v>
      </c>
      <c r="I48" s="60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00000000-0004-0000-05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 Gouws Oct 2021</vt:lpstr>
      <vt:lpstr>Sheet2</vt:lpstr>
      <vt:lpstr>Payslip (8)</vt:lpstr>
      <vt:lpstr>Payslip (7)</vt:lpstr>
      <vt:lpstr>Payslip (6)</vt:lpstr>
      <vt:lpstr>Payslip (5)</vt:lpstr>
      <vt:lpstr>Payslip (4)</vt:lpstr>
      <vt:lpstr>Payslip (3)</vt:lpstr>
      <vt:lpstr>Payslip (2)</vt:lpstr>
      <vt:lpstr>Payslip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</dc:creator>
  <cp:lastModifiedBy>THOR</cp:lastModifiedBy>
  <cp:lastPrinted>2022-09-04T10:18:27Z</cp:lastPrinted>
  <dcterms:created xsi:type="dcterms:W3CDTF">2007-08-07T12:06:54Z</dcterms:created>
  <dcterms:modified xsi:type="dcterms:W3CDTF">2022-10-06T12:53:14Z</dcterms:modified>
</cp:coreProperties>
</file>