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THOR\THOR Work\H.Gouws Renders\- Clients\047_Zoetvlei_Paterson\- Quotes and Invoices\"/>
    </mc:Choice>
  </mc:AlternateContent>
  <xr:revisionPtr revIDLastSave="0" documentId="13_ncr:1_{0CAF8BC3-250B-4459-99EF-53EB2ED994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5" i="1" l="1"/>
  <c r="M5" i="1" l="1"/>
  <c r="I5" i="1" s="1"/>
  <c r="M4" i="1"/>
  <c r="I4" i="1" s="1"/>
  <c r="B6" i="1"/>
  <c r="B8" i="1" s="1"/>
  <c r="G3" i="1" l="1"/>
  <c r="M3" i="1" s="1"/>
  <c r="I3" i="1" s="1"/>
  <c r="G2" i="1"/>
  <c r="G7" i="1" l="1"/>
  <c r="M2" i="1"/>
  <c r="I2" i="1" s="1"/>
  <c r="I8" i="1" s="1"/>
  <c r="I12" i="1" s="1"/>
  <c r="I13" i="1" s="1"/>
  <c r="I16" i="1" s="1"/>
</calcChain>
</file>

<file path=xl/sharedStrings.xml><?xml version="1.0" encoding="utf-8"?>
<sst xmlns="http://schemas.openxmlformats.org/spreadsheetml/2006/main" count="36" uniqueCount="32">
  <si>
    <t>Project Cost</t>
  </si>
  <si>
    <t>Primary Fee</t>
  </si>
  <si>
    <t>Secondary fee</t>
  </si>
  <si>
    <t>Professional Fees: (ex. VAT)</t>
  </si>
  <si>
    <t>Work Stages</t>
  </si>
  <si>
    <t>Design</t>
  </si>
  <si>
    <t>Construction</t>
  </si>
  <si>
    <t>Stage 4.1</t>
  </si>
  <si>
    <t>Stage 4.2</t>
  </si>
  <si>
    <t>% of Fee</t>
  </si>
  <si>
    <t>Fee ex VAT</t>
  </si>
  <si>
    <t>% Discount</t>
  </si>
  <si>
    <t>Final Fees ex VAT</t>
  </si>
  <si>
    <t>Appointment By Client:</t>
  </si>
  <si>
    <t>Yes</t>
  </si>
  <si>
    <t>No</t>
  </si>
  <si>
    <t>Total ex. Discount</t>
  </si>
  <si>
    <t>Total incl. Discount</t>
  </si>
  <si>
    <t>Ex. VAT</t>
  </si>
  <si>
    <t>Stages 1 - 6</t>
  </si>
  <si>
    <t>Additions and alterations Extra| N.A.</t>
  </si>
  <si>
    <t>Secondary Fee Calculation:</t>
  </si>
  <si>
    <t>% of Total fee</t>
  </si>
  <si>
    <t>Total</t>
  </si>
  <si>
    <t>Municipal/Technical Drawings</t>
  </si>
  <si>
    <t>Construction drawings and Tender</t>
  </si>
  <si>
    <t>Stages 1-3</t>
  </si>
  <si>
    <t>Stages 5-6</t>
  </si>
  <si>
    <t>3 x Duplicate Chalets</t>
  </si>
  <si>
    <t xml:space="preserve">Repetition Percentage: </t>
  </si>
  <si>
    <t>Fees per Chalet:</t>
  </si>
  <si>
    <t>Total Fees for 4 x Chalets: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</si>
</sst>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59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0" fillId="0" borderId="2" xfId="0" applyBorder="1"/>
    <xf numFmtId="0" fontId="5" fillId="0" borderId="23" xfId="0" applyFont="1" applyBorder="1"/>
    <xf numFmtId="0" fontId="5" fillId="0" borderId="24" xfId="0" applyFont="1" applyBorder="1"/>
    <xf numFmtId="0" fontId="5" fillId="0" borderId="2" xfId="0" applyFont="1" applyFill="1" applyBorder="1"/>
    <xf numFmtId="0" fontId="5" fillId="0" borderId="25" xfId="0" applyFont="1" applyBorder="1"/>
    <xf numFmtId="0" fontId="5" fillId="0" borderId="26" xfId="0" applyFont="1" applyBorder="1"/>
    <xf numFmtId="0" fontId="5" fillId="0" borderId="7" xfId="0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vertical="top" wrapText="1"/>
    </xf>
    <xf numFmtId="0" fontId="5" fillId="4" borderId="6" xfId="0" applyFont="1" applyFill="1" applyBorder="1"/>
    <xf numFmtId="0" fontId="5" fillId="0" borderId="27" xfId="0" applyFont="1" applyBorder="1"/>
    <xf numFmtId="9" fontId="5" fillId="0" borderId="27" xfId="0" applyNumberFormat="1" applyFont="1" applyBorder="1"/>
    <xf numFmtId="0" fontId="5" fillId="0" borderId="0" xfId="0" applyFont="1" applyFill="1" applyBorder="1"/>
    <xf numFmtId="9" fontId="5" fillId="0" borderId="0" xfId="0" applyNumberFormat="1" applyFont="1" applyFill="1" applyBorder="1"/>
    <xf numFmtId="164" fontId="6" fillId="0" borderId="0" xfId="0" applyNumberFormat="1" applyFont="1" applyFill="1" applyBorder="1"/>
    <xf numFmtId="164" fontId="6" fillId="0" borderId="5" xfId="0" applyNumberFormat="1" applyFont="1" applyFill="1" applyBorder="1"/>
    <xf numFmtId="0" fontId="5" fillId="5" borderId="6" xfId="0" applyFont="1" applyFill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  <xf numFmtId="0" fontId="4" fillId="3" borderId="13" xfId="2" applyFont="1" applyBorder="1" applyAlignment="1">
      <alignment horizontal="center"/>
    </xf>
    <xf numFmtId="164" fontId="0" fillId="0" borderId="2" xfId="0" applyNumberFormat="1" applyBorder="1"/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H3" sqref="H3"/>
    </sheetView>
  </sheetViews>
  <sheetFormatPr defaultRowHeight="15" x14ac:dyDescent="0.25"/>
  <cols>
    <col min="1" max="1" width="43.7109375" bestFit="1" customWidth="1"/>
    <col min="2" max="2" width="16.140625" bestFit="1" customWidth="1"/>
    <col min="4" max="4" width="24.85546875" bestFit="1" customWidth="1"/>
    <col min="5" max="5" width="12.7109375" bestFit="1" customWidth="1"/>
    <col min="6" max="6" width="7.42578125" customWidth="1"/>
    <col min="7" max="7" width="14.28515625" bestFit="1" customWidth="1"/>
    <col min="8" max="8" width="13.140625" bestFit="1" customWidth="1"/>
    <col min="9" max="9" width="20.425781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560000</v>
      </c>
      <c r="D1" s="12" t="s">
        <v>4</v>
      </c>
      <c r="E1" s="12"/>
      <c r="F1" s="13" t="s">
        <v>9</v>
      </c>
      <c r="G1" s="12" t="s">
        <v>10</v>
      </c>
      <c r="H1" s="12" t="s">
        <v>11</v>
      </c>
      <c r="I1" s="12" t="s">
        <v>12</v>
      </c>
      <c r="J1" s="2"/>
      <c r="K1" s="12" t="s">
        <v>13</v>
      </c>
    </row>
    <row r="2" spans="1:13" ht="18" thickBot="1" x14ac:dyDescent="0.35">
      <c r="A2" s="2"/>
      <c r="B2" s="2"/>
      <c r="D2" s="4" t="s">
        <v>5</v>
      </c>
      <c r="E2" s="14" t="s">
        <v>26</v>
      </c>
      <c r="F2" s="15">
        <v>0.4</v>
      </c>
      <c r="G2" s="16">
        <f>B8*40%</f>
        <v>38161.405599999998</v>
      </c>
      <c r="H2" s="17">
        <v>0</v>
      </c>
      <c r="I2" s="5">
        <f>G2-M2</f>
        <v>38161.405599999998</v>
      </c>
      <c r="J2" s="2"/>
      <c r="K2" s="29" t="s">
        <v>14</v>
      </c>
      <c r="M2" s="33">
        <f>G2*H2</f>
        <v>0</v>
      </c>
    </row>
    <row r="3" spans="1:13" ht="28.5" thickBot="1" x14ac:dyDescent="0.35">
      <c r="A3" s="55" t="s">
        <v>3</v>
      </c>
      <c r="B3" s="56"/>
      <c r="D3" s="45" t="s">
        <v>24</v>
      </c>
      <c r="E3" s="18" t="s">
        <v>7</v>
      </c>
      <c r="F3" s="19">
        <v>0.2</v>
      </c>
      <c r="G3" s="20">
        <f>B8*20%</f>
        <v>19080.702799999999</v>
      </c>
      <c r="H3" s="21">
        <v>0</v>
      </c>
      <c r="I3" s="7">
        <f>G3-M3</f>
        <v>19080.702799999999</v>
      </c>
      <c r="J3" s="2"/>
      <c r="K3" s="30" t="s">
        <v>14</v>
      </c>
      <c r="M3" s="34">
        <f>G3*H3</f>
        <v>0</v>
      </c>
    </row>
    <row r="4" spans="1:13" ht="29.25" customHeight="1" x14ac:dyDescent="0.3">
      <c r="A4" s="43" t="s">
        <v>1</v>
      </c>
      <c r="B4" s="44">
        <v>46443.65</v>
      </c>
      <c r="D4" s="46" t="s">
        <v>25</v>
      </c>
      <c r="E4" s="18" t="s">
        <v>8</v>
      </c>
      <c r="F4" s="19">
        <v>0.1</v>
      </c>
      <c r="G4" s="18">
        <v>0</v>
      </c>
      <c r="H4" s="21">
        <v>0</v>
      </c>
      <c r="I4" s="7">
        <f>G4-M4</f>
        <v>0</v>
      </c>
      <c r="J4" s="2"/>
      <c r="K4" s="30" t="s">
        <v>15</v>
      </c>
      <c r="M4" s="34">
        <f>G4*H4</f>
        <v>0</v>
      </c>
    </row>
    <row r="5" spans="1:13" ht="18" thickBot="1" x14ac:dyDescent="0.35">
      <c r="A5" s="6" t="s">
        <v>2</v>
      </c>
      <c r="B5" s="7">
        <f>B11</f>
        <v>48959.864000000001</v>
      </c>
      <c r="D5" s="8" t="s">
        <v>6</v>
      </c>
      <c r="E5" s="22" t="s">
        <v>27</v>
      </c>
      <c r="F5" s="23">
        <v>0.3</v>
      </c>
      <c r="G5" s="22">
        <v>0</v>
      </c>
      <c r="H5" s="24">
        <v>0</v>
      </c>
      <c r="I5" s="36">
        <f>G5-M5</f>
        <v>0</v>
      </c>
      <c r="J5" s="2"/>
      <c r="K5" s="31" t="s">
        <v>15</v>
      </c>
      <c r="M5" s="35">
        <f>G5*H5</f>
        <v>0</v>
      </c>
    </row>
    <row r="6" spans="1:13" ht="18" thickBot="1" x14ac:dyDescent="0.35">
      <c r="A6" s="6"/>
      <c r="B6" s="7">
        <f>B4+B5</f>
        <v>95403.513999999996</v>
      </c>
      <c r="D6" s="41"/>
      <c r="E6" s="38"/>
      <c r="F6" s="38"/>
      <c r="G6" s="38"/>
      <c r="H6" s="38"/>
      <c r="I6" s="42"/>
      <c r="J6" s="2"/>
      <c r="K6" s="2"/>
    </row>
    <row r="7" spans="1:13" ht="18" thickBot="1" x14ac:dyDescent="0.35">
      <c r="A7" s="8" t="s">
        <v>20</v>
      </c>
      <c r="B7" s="9">
        <v>0</v>
      </c>
      <c r="D7" s="27" t="s">
        <v>16</v>
      </c>
      <c r="E7" s="8"/>
      <c r="F7" s="9"/>
      <c r="G7" s="28">
        <f>SUM(G2:G5)</f>
        <v>57242.108399999997</v>
      </c>
      <c r="H7" s="8"/>
      <c r="I7" s="22"/>
      <c r="J7" s="2"/>
      <c r="K7" s="2"/>
    </row>
    <row r="8" spans="1:13" ht="18" thickBot="1" x14ac:dyDescent="0.35">
      <c r="A8" s="40" t="s">
        <v>19</v>
      </c>
      <c r="B8" s="10">
        <f>B6+B7</f>
        <v>95403.513999999996</v>
      </c>
      <c r="D8" s="12" t="s">
        <v>17</v>
      </c>
      <c r="E8" s="25"/>
      <c r="F8" s="25"/>
      <c r="G8" s="25"/>
      <c r="H8" s="26" t="s">
        <v>18</v>
      </c>
      <c r="I8" s="32">
        <f>SUM(I2:I5)</f>
        <v>57242.108399999997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8" thickBot="1" x14ac:dyDescent="0.35">
      <c r="D10" s="2"/>
      <c r="E10" s="2"/>
      <c r="F10" s="2"/>
      <c r="G10" s="2"/>
      <c r="H10" s="2"/>
      <c r="I10" s="3"/>
      <c r="J10" s="2"/>
      <c r="K10" s="2"/>
    </row>
    <row r="11" spans="1:13" ht="18" thickBot="1" x14ac:dyDescent="0.35">
      <c r="A11" s="37" t="s">
        <v>21</v>
      </c>
      <c r="B11" s="58">
        <f>(B1-200001)*13.6%</f>
        <v>48959.864000000001</v>
      </c>
      <c r="D11" s="26" t="s">
        <v>29</v>
      </c>
      <c r="E11" s="26"/>
      <c r="F11" s="26" t="s">
        <v>22</v>
      </c>
      <c r="G11" s="26"/>
      <c r="H11" s="26"/>
      <c r="I11" s="39" t="s">
        <v>30</v>
      </c>
      <c r="J11" s="2"/>
      <c r="K11" s="2"/>
    </row>
    <row r="12" spans="1:13" ht="18" thickBot="1" x14ac:dyDescent="0.35">
      <c r="D12" s="47" t="s">
        <v>28</v>
      </c>
      <c r="E12" s="48"/>
      <c r="F12" s="49">
        <v>0.2</v>
      </c>
      <c r="G12" s="48"/>
      <c r="H12" s="48" t="s">
        <v>18</v>
      </c>
      <c r="I12" s="53">
        <f>I8*F12</f>
        <v>11448.421679999999</v>
      </c>
      <c r="J12" s="2"/>
      <c r="K12" s="2"/>
    </row>
    <row r="13" spans="1:13" ht="18" thickBot="1" x14ac:dyDescent="0.35">
      <c r="D13" s="50"/>
      <c r="E13" s="50"/>
      <c r="F13" s="51"/>
      <c r="G13" s="50"/>
      <c r="H13" s="54" t="s">
        <v>23</v>
      </c>
      <c r="I13" s="32">
        <f>I12*3</f>
        <v>34345.265039999998</v>
      </c>
      <c r="J13" s="2"/>
      <c r="K13" s="2"/>
    </row>
    <row r="14" spans="1:13" ht="17.25" x14ac:dyDescent="0.3">
      <c r="D14" s="50"/>
      <c r="E14" s="50"/>
      <c r="F14" s="51"/>
      <c r="G14" s="50"/>
      <c r="H14" s="50"/>
      <c r="I14" s="52"/>
      <c r="J14" s="2"/>
      <c r="K14" s="2"/>
    </row>
    <row r="15" spans="1:13" ht="18" thickBot="1" x14ac:dyDescent="0.35">
      <c r="D15" s="2"/>
      <c r="E15" s="2"/>
      <c r="F15" s="2"/>
      <c r="G15" s="2"/>
      <c r="H15" s="2"/>
      <c r="I15" s="2"/>
      <c r="J15" s="2"/>
      <c r="K15" s="2"/>
    </row>
    <row r="16" spans="1:13" ht="18" thickBot="1" x14ac:dyDescent="0.35">
      <c r="D16" s="55" t="s">
        <v>31</v>
      </c>
      <c r="E16" s="57"/>
      <c r="F16" s="25"/>
      <c r="G16" s="25"/>
      <c r="H16" s="26" t="s">
        <v>18</v>
      </c>
      <c r="I16" s="32">
        <f>I13+I8</f>
        <v>91587.373439999996</v>
      </c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2">
    <mergeCell ref="A3:B3"/>
    <mergeCell ref="D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 Pro</cp:lastModifiedBy>
  <dcterms:created xsi:type="dcterms:W3CDTF">2021-07-14T13:11:00Z</dcterms:created>
  <dcterms:modified xsi:type="dcterms:W3CDTF">2021-11-15T13:00:03Z</dcterms:modified>
</cp:coreProperties>
</file>